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76" windowWidth="11685" windowHeight="9975" tabRatio="783" activeTab="0"/>
  </bookViews>
  <sheets>
    <sheet name="Dia 13-1,30" sheetId="1" r:id="rId1"/>
    <sheet name="Dia 13-1,35" sheetId="2" r:id="rId2"/>
    <sheet name="Dia 13-1,40" sheetId="3" r:id="rId3"/>
    <sheet name="Dia14-1,30" sheetId="4" r:id="rId4"/>
    <sheet name="Dia 14-1,35" sheetId="5" r:id="rId5"/>
    <sheet name="Dia 14-1,45" sheetId="6" r:id="rId6"/>
    <sheet name="Dia 15-1,30" sheetId="7" r:id="rId7"/>
    <sheet name="Dia 15-1,40 " sheetId="8" r:id="rId8"/>
    <sheet name="Dia 15-1,45" sheetId="9" r:id="rId9"/>
  </sheets>
  <definedNames/>
  <calcPr fullCalcOnLoad="1"/>
</workbook>
</file>

<file path=xl/sharedStrings.xml><?xml version="1.0" encoding="utf-8"?>
<sst xmlns="http://schemas.openxmlformats.org/spreadsheetml/2006/main" count="1304" uniqueCount="361">
  <si>
    <t>PRUEBA Nº</t>
  </si>
  <si>
    <t>PATROCINADOR</t>
  </si>
  <si>
    <t>BAREMO</t>
  </si>
  <si>
    <t>GRUPO</t>
  </si>
  <si>
    <t>VEL. m/m.</t>
  </si>
  <si>
    <t>FECHA</t>
  </si>
  <si>
    <t>DIST. m.</t>
  </si>
  <si>
    <t>TIEMPO min.</t>
  </si>
  <si>
    <t>SEG.</t>
  </si>
  <si>
    <t>PARTICIPANTE</t>
  </si>
  <si>
    <t>INVERTIDO</t>
  </si>
  <si>
    <t>PEN. TIEMPO</t>
  </si>
  <si>
    <t>RESULTADO</t>
  </si>
  <si>
    <t>PUESTO</t>
  </si>
  <si>
    <t>CABALLO</t>
  </si>
  <si>
    <t>Nº</t>
  </si>
  <si>
    <t>JINETE</t>
  </si>
  <si>
    <t>PUNTOS</t>
  </si>
  <si>
    <t>TIEMPO</t>
  </si>
  <si>
    <t>PUNTOS.</t>
  </si>
  <si>
    <t>PTS.</t>
  </si>
  <si>
    <t>TIEM.</t>
  </si>
  <si>
    <t>TIEM</t>
  </si>
  <si>
    <t xml:space="preserve">     RESULTADO</t>
  </si>
  <si>
    <t>PTS</t>
  </si>
  <si>
    <t>PEN.</t>
  </si>
  <si>
    <t>C</t>
  </si>
  <si>
    <t>OBST.</t>
  </si>
  <si>
    <t>CLASIFICA</t>
  </si>
  <si>
    <t>POKER DU TYL</t>
  </si>
  <si>
    <t>ORKAAN V</t>
  </si>
  <si>
    <t>GOLINA</t>
  </si>
  <si>
    <t>KASANDRA</t>
  </si>
  <si>
    <t>FELIX DE VILLAFRANCA</t>
  </si>
  <si>
    <t>OXANA DE LA CHAVE</t>
  </si>
  <si>
    <t>IDEAL</t>
  </si>
  <si>
    <t>LUKAY W</t>
  </si>
  <si>
    <t>NANTEUIL</t>
  </si>
  <si>
    <t>ZAFOU HOLD UP PREMIER</t>
  </si>
  <si>
    <t>HELIOS DU BANNEY</t>
  </si>
  <si>
    <t>BARON</t>
  </si>
  <si>
    <t>A c/c</t>
  </si>
  <si>
    <t>RET</t>
  </si>
  <si>
    <t>C.R.</t>
  </si>
  <si>
    <t>JOYAU DU MANOIR</t>
  </si>
  <si>
    <t>CRUSELLA</t>
  </si>
  <si>
    <t>CAMILLE Z</t>
  </si>
  <si>
    <t>ETNA DA VARCA</t>
  </si>
  <si>
    <t>DARIO</t>
  </si>
  <si>
    <t>NICHEBOURG</t>
  </si>
  <si>
    <t>BOLLEKE VAN THEIKE</t>
  </si>
  <si>
    <t>NEVER FORGET 3</t>
  </si>
  <si>
    <t>AGRANDO Z</t>
  </si>
  <si>
    <t>HIVER DES ORES</t>
  </si>
  <si>
    <t>RAMONA</t>
  </si>
  <si>
    <t>Marta FERNÁNDEZ ANDRADE</t>
  </si>
  <si>
    <t>Iván SERRANO SÁEZ</t>
  </si>
  <si>
    <t>Francisco MALTA DA COSTA</t>
  </si>
  <si>
    <t>A c/c y Desempate</t>
  </si>
  <si>
    <t>RASPUTIN 301</t>
  </si>
  <si>
    <t>CANDYBOY 2</t>
  </si>
  <si>
    <t>SUNCARRIER ALITALIA</t>
  </si>
  <si>
    <t>ODIEL</t>
  </si>
  <si>
    <t>WINSTON</t>
  </si>
  <si>
    <t>AMOUR DU BOIS</t>
  </si>
  <si>
    <t>ANJANA</t>
  </si>
  <si>
    <t>UBINE JAMBO</t>
  </si>
  <si>
    <t>LACY WOMAN</t>
  </si>
  <si>
    <t>MAJESTIC</t>
  </si>
  <si>
    <t>AVERNER</t>
  </si>
  <si>
    <t>NARTAGO</t>
  </si>
  <si>
    <t>SIDNEY DE WINGHE Z</t>
  </si>
  <si>
    <t>MIDNIGHT Z</t>
  </si>
  <si>
    <t>E</t>
  </si>
  <si>
    <t>BEATRIZ HOTELES</t>
  </si>
  <si>
    <t>Ac/c-Ac/c</t>
  </si>
  <si>
    <t>HIPICA DE TOLEDO</t>
  </si>
  <si>
    <t>VELOC. Y MANEJABILIDAD</t>
  </si>
  <si>
    <t xml:space="preserve">PRUEBA </t>
  </si>
  <si>
    <t>Nº  5</t>
  </si>
  <si>
    <t>PATRTOCINADOR</t>
  </si>
  <si>
    <t>PORCELANOSA</t>
  </si>
  <si>
    <t>DIFICULTADES PROGRES.</t>
  </si>
  <si>
    <t>BIZZY BOY</t>
  </si>
  <si>
    <t>60 SEG</t>
  </si>
  <si>
    <t>T. PUNT</t>
  </si>
  <si>
    <t>DOS MANGAS</t>
  </si>
  <si>
    <t>Nº   4</t>
  </si>
  <si>
    <t>TROFEO INAUGURAL</t>
  </si>
  <si>
    <t>IRRESISTIBLE</t>
  </si>
  <si>
    <t>CHRISTINE</t>
  </si>
  <si>
    <t>ABRAXAS</t>
  </si>
  <si>
    <t>OBSCUR DE CHALUSSE</t>
  </si>
  <si>
    <t>GROSS HAUPTSTADT</t>
  </si>
  <si>
    <t>GUEPARDO</t>
  </si>
  <si>
    <t>QUTER</t>
  </si>
  <si>
    <t>JORIANE</t>
  </si>
  <si>
    <t>KIMBERLY</t>
  </si>
  <si>
    <t>NAVAROS</t>
  </si>
  <si>
    <t>NIKITA DU MAREL</t>
  </si>
  <si>
    <t>PHILOMENE</t>
  </si>
  <si>
    <t>W RUBHERTA 59</t>
  </si>
  <si>
    <t>ALQUIK REVEL</t>
  </si>
  <si>
    <t>UKAYO</t>
  </si>
  <si>
    <t>UGANO DE LASA</t>
  </si>
  <si>
    <t>TALITHA</t>
  </si>
  <si>
    <t>ULINE</t>
  </si>
  <si>
    <t>MARBELLA</t>
  </si>
  <si>
    <t>WILLEKE</t>
  </si>
  <si>
    <t>NOEMI DU FIEF</t>
  </si>
  <si>
    <t>ATLANTUS</t>
  </si>
  <si>
    <t>SIRAC DE LOSIER</t>
  </si>
  <si>
    <t>QUALITY FIRST CLASS</t>
  </si>
  <si>
    <t>LANZAL</t>
  </si>
  <si>
    <t>WIENTA PARFLAN</t>
  </si>
  <si>
    <t>QUARELA</t>
  </si>
  <si>
    <t>PARVATI DE BREVE</t>
  </si>
  <si>
    <t>NEVADA</t>
  </si>
  <si>
    <t>KIMY DES LOUPS</t>
  </si>
  <si>
    <t>LONG LANKIN</t>
  </si>
  <si>
    <t>CLIPER</t>
  </si>
  <si>
    <t>GITTA</t>
  </si>
  <si>
    <t>KAYACK DE LA BARRE</t>
  </si>
  <si>
    <t>EMIL D´OR</t>
  </si>
  <si>
    <t>COLOMBO</t>
  </si>
  <si>
    <t>GRANDIA 9</t>
  </si>
  <si>
    <t>COBRA VEN HET BRUEGEL HOF</t>
  </si>
  <si>
    <t>ZELLY</t>
  </si>
  <si>
    <t>QUOIT OR</t>
  </si>
  <si>
    <t>ARDENEHUE FLIGHT</t>
  </si>
  <si>
    <t>FIRANO</t>
  </si>
  <si>
    <t>UMARLLA</t>
  </si>
  <si>
    <t>JOSE SERRANO MELERO</t>
  </si>
  <si>
    <t>LUIS CABANAS GODINO</t>
  </si>
  <si>
    <t>ALFONSO ARANGO LASAOSA</t>
  </si>
  <si>
    <t>ALBERTO MARQUEZ GALOBARDES</t>
  </si>
  <si>
    <t>FERNANDO SADA ALADUEÑA</t>
  </si>
  <si>
    <t>SARA LUBRANO BARCELLA</t>
  </si>
  <si>
    <t>MANUEL ANDRES MOYA</t>
  </si>
  <si>
    <t>FERNANDO URRUTIA COBALEDA</t>
  </si>
  <si>
    <t>JAVIER FERRER CATALA</t>
  </si>
  <si>
    <t>GABRIEL ZEGRI DE OLIVAR</t>
  </si>
  <si>
    <t>JOSE BONO RODRIGUEZ</t>
  </si>
  <si>
    <t>OLIVER CAMY SARTHY</t>
  </si>
  <si>
    <t>SOFIA VERDUGO SVENSSON</t>
  </si>
  <si>
    <t>MARINA FRUTUOSO DE MELO</t>
  </si>
  <si>
    <t>ALBERTO ALVAREZ MARTINEZ</t>
  </si>
  <si>
    <t>BLAI CAPDEVILA BARREDA</t>
  </si>
  <si>
    <t>JAIME TAMAMES HERGUETA</t>
  </si>
  <si>
    <t>VIRGINIA GRAELS CROS</t>
  </si>
  <si>
    <t>ANTONIO VOZONE</t>
  </si>
  <si>
    <t>ALMUDENA TERRASA MOLL</t>
  </si>
  <si>
    <t>JAVIER VILLAPALOS</t>
  </si>
  <si>
    <t>ALFONSO VAZQUEZ AYMERICH</t>
  </si>
  <si>
    <t>LUIS SABINO GONSALVES</t>
  </si>
  <si>
    <t>FEDRICA YANES GIUGNI</t>
  </si>
  <si>
    <t>SILVANA BELENGUER DISTEFANO</t>
  </si>
  <si>
    <t>MARIO ROTLLANT DAURELLA</t>
  </si>
  <si>
    <t>IGNACIO CARPINTERO Gª-ARIAS</t>
  </si>
  <si>
    <t>JACOBO FONTAN GARCIA</t>
  </si>
  <si>
    <t>FELIPE MALTA DACOSTA</t>
  </si>
  <si>
    <t>PAULA FERNANDEZ FOCHS</t>
  </si>
  <si>
    <t>JUAN A. DE WIT GUZMAN</t>
  </si>
  <si>
    <t>LAURA RENWICK</t>
  </si>
  <si>
    <t>MIGUEL HEVIA FERNANDEZ</t>
  </si>
  <si>
    <t>CLAIRE MARQUEBIELLE</t>
  </si>
  <si>
    <t>BORJA VILLALON PURAS</t>
  </si>
  <si>
    <t>RICARDO DEL CAMPO LOPEZ-CRESPO</t>
  </si>
  <si>
    <t>VICENTE DEL CAMPO LOPEZ-CRESPO</t>
  </si>
  <si>
    <t>ANA PEREZ MARTIN</t>
  </si>
  <si>
    <t>TERESA ARIAS CUEVA</t>
  </si>
  <si>
    <t>CAROLINA ARESU Gª-OBREGON</t>
  </si>
  <si>
    <t>PATRICIA DE LA FUENTE RODRIGUEZ</t>
  </si>
  <si>
    <t>MIGUEL FIERRO MARTINEZ</t>
  </si>
  <si>
    <t>PRIMITIVO NIEVES ZORRILLA</t>
  </si>
  <si>
    <t>FELIPE RAMOS GUINATO</t>
  </si>
  <si>
    <t>BLANCA GIL OLIVÉ</t>
  </si>
  <si>
    <t>SOFIA CAMPINS DURELLA</t>
  </si>
  <si>
    <t>NP</t>
  </si>
  <si>
    <t>36 SEG</t>
  </si>
  <si>
    <t>LOIS LANE</t>
  </si>
  <si>
    <t>PIROUETTE DES QUENOUS0</t>
  </si>
  <si>
    <t>OLIVER CAMY SARTY</t>
  </si>
  <si>
    <t>LUCKY DE GREE</t>
  </si>
  <si>
    <t>CRISTINO TORRE GARCIA</t>
  </si>
  <si>
    <t>PORLAND</t>
  </si>
  <si>
    <t>FRANCISCO RODRIGUEZ RONDEROS</t>
  </si>
  <si>
    <t>ANA MATEOS BERNALDEZ</t>
  </si>
  <si>
    <t>CHEVALIER B</t>
  </si>
  <si>
    <t>JIVARO DU FRAGNEUA</t>
  </si>
  <si>
    <t>CORDAAT Z</t>
  </si>
  <si>
    <t>DANIEL GARCIA GIRO</t>
  </si>
  <si>
    <t>PUNCH BOY</t>
  </si>
  <si>
    <t>PEDRO FONTAN GAGO</t>
  </si>
  <si>
    <t>WATINA</t>
  </si>
  <si>
    <t>CRISINA TODA SUAREZ</t>
  </si>
  <si>
    <t>HEY PAUL</t>
  </si>
  <si>
    <t>MASINA D´ELLE</t>
  </si>
  <si>
    <t>SERGIO COLLADO RODRIGO</t>
  </si>
  <si>
    <t>JUBILEE DES BROCHES</t>
  </si>
  <si>
    <t>PATRCIA DE LA FUENTE</t>
  </si>
  <si>
    <t>CLEVERGIL VAN EECKELGHEM</t>
  </si>
  <si>
    <t>TIAGO VIOLAS</t>
  </si>
  <si>
    <t>ISAR DEL MASSET</t>
  </si>
  <si>
    <t>UMMA ROQUET AUTONELL</t>
  </si>
  <si>
    <t>NANON DES BOIS</t>
  </si>
  <si>
    <t>PATRICIO MALDONADO MAESTRE</t>
  </si>
  <si>
    <t>HUASO</t>
  </si>
  <si>
    <t>MIGUEL HONRUBIA ALVARIÑO</t>
  </si>
  <si>
    <t>LUTIN CROYE</t>
  </si>
  <si>
    <t>OLIVER ROBERT</t>
  </si>
  <si>
    <t>AGROBROKER ANDINA</t>
  </si>
  <si>
    <t>JESUS TORRES GARCIA</t>
  </si>
  <si>
    <t>BILL BREAKER</t>
  </si>
  <si>
    <t>DIEGO PEREZ BILBAO</t>
  </si>
  <si>
    <t>CREAMENTO</t>
  </si>
  <si>
    <t>LUIS MATEOS BERNALDEZ</t>
  </si>
  <si>
    <t>CHAID</t>
  </si>
  <si>
    <t>LUIS SABINO GONCALVES</t>
  </si>
  <si>
    <t>QUINTONINE</t>
  </si>
  <si>
    <t>ANTHONY HUMBERT</t>
  </si>
  <si>
    <t>ORIENT DU PY</t>
  </si>
  <si>
    <t>MARIE ROBERT</t>
  </si>
  <si>
    <t>HAPPY DU REVERDY</t>
  </si>
  <si>
    <t>PIRATE DE LA MARRE</t>
  </si>
  <si>
    <t>CARLOS CARPINTERO Gª-ARIAS</t>
  </si>
  <si>
    <t>ELFO DE GUEMES</t>
  </si>
  <si>
    <t>CS SALGADOS ZURITO DO BELMONTE</t>
  </si>
  <si>
    <t>FRANCISCO ROCHA</t>
  </si>
  <si>
    <t>LET´S GO TO CHAPELLE</t>
  </si>
  <si>
    <t>CUARTO DE HORA</t>
  </si>
  <si>
    <t>ALVARO DIAZ GARCIA</t>
  </si>
  <si>
    <t>EON DE QUIJAS</t>
  </si>
  <si>
    <t>JAIME GABARRON JIMENEZ</t>
  </si>
  <si>
    <t>LUIS PLAZA VIDAL</t>
  </si>
  <si>
    <t>QUINITO DU TEILLOY</t>
  </si>
  <si>
    <t>LUIS ALVAREZ CERVERA</t>
  </si>
  <si>
    <t>PACCO DU BOURG</t>
  </si>
  <si>
    <t>EDUARDO ALVAREZ AZNAR</t>
  </si>
  <si>
    <t>WITELUS</t>
  </si>
  <si>
    <t>JAVIER GONZALEZ FRAGA</t>
  </si>
  <si>
    <t>PADDINGTON</t>
  </si>
  <si>
    <t>JOE</t>
  </si>
  <si>
    <t>CARLOS CATALAN CASANOVAS</t>
  </si>
  <si>
    <t>OZ DE BREVE</t>
  </si>
  <si>
    <t>IDEAL DE PRISSEY</t>
  </si>
  <si>
    <t>CHARO ORTELLS TORREGROSA</t>
  </si>
  <si>
    <t>PICO BELLO</t>
  </si>
  <si>
    <t>SILVANA BELENGUER DI STEFANO</t>
  </si>
  <si>
    <t>IPCHOU</t>
  </si>
  <si>
    <t>ORLIK</t>
  </si>
  <si>
    <t>PAULA MOYA ESPI</t>
  </si>
  <si>
    <t>JACOBO MALDONADO YSASI</t>
  </si>
  <si>
    <t>ELJA</t>
  </si>
  <si>
    <t>PABLO DOMINGUEZ PIÑON</t>
  </si>
  <si>
    <t>AICHA DES HAYETTES Z</t>
  </si>
  <si>
    <t>POUGHKEEPSIE JOLLY</t>
  </si>
  <si>
    <t>URBIAN</t>
  </si>
  <si>
    <t>RODRGO GIESTEIRA DE ALMEIDA</t>
  </si>
  <si>
    <t>ROLYMPUS S</t>
  </si>
  <si>
    <t>TOM DAVIN</t>
  </si>
  <si>
    <t>CARISSIMO</t>
  </si>
  <si>
    <t>KENTIN DE MOYON</t>
  </si>
  <si>
    <t>DIANA PIERA SALAMERO</t>
  </si>
  <si>
    <t>VIKING VAN DEL DAEL</t>
  </si>
  <si>
    <t>LANCINO</t>
  </si>
  <si>
    <t>CARLOS CALVO JIMENEZ</t>
  </si>
  <si>
    <t>CLARA REGINA FERNANDEZ ALVAREZ</t>
  </si>
  <si>
    <t>ROWINA H</t>
  </si>
  <si>
    <t>TONALI</t>
  </si>
  <si>
    <t>PILETTE DU GUE</t>
  </si>
  <si>
    <t>ABRUZOO REY Z</t>
  </si>
  <si>
    <t>SISSI DE LA HAMENTE</t>
  </si>
  <si>
    <t>ANTONIO MENDES ANASAGASTI</t>
  </si>
  <si>
    <t>37,,17</t>
  </si>
  <si>
    <t>LANCELOT DE MESILLE</t>
  </si>
  <si>
    <t>I CLIPS</t>
  </si>
  <si>
    <t>CARLOS</t>
  </si>
  <si>
    <t>CS MORGADO REG NANUKII DU RY</t>
  </si>
  <si>
    <t>OTHELO D´AUGE</t>
  </si>
  <si>
    <t>ARSUILLE DE LA GENESTRE</t>
  </si>
  <si>
    <t>MAESTRO ST LOIS</t>
  </si>
  <si>
    <t>BREEZER VAN HET ARENDSHOE</t>
  </si>
  <si>
    <t>CALA DE QUIJAS</t>
  </si>
  <si>
    <t>KESBEROY DE ST AUBERT</t>
  </si>
  <si>
    <t>VEURMAN B</t>
  </si>
  <si>
    <t>NIRVANA DE TERLONG</t>
  </si>
  <si>
    <t>NEGUS DE BENEVILLE</t>
  </si>
  <si>
    <t>LE CROCODILE 2</t>
  </si>
  <si>
    <t>QUERIDO</t>
  </si>
  <si>
    <t>LIMELIGHT DE BREVE</t>
  </si>
  <si>
    <t>TAMPA PW</t>
  </si>
  <si>
    <t>SUNCARRIER ROCKY</t>
  </si>
  <si>
    <t>MR. CAWLEY</t>
  </si>
  <si>
    <t>VISION</t>
  </si>
  <si>
    <t>IMPERIO EGIPCIO MILTON</t>
  </si>
  <si>
    <t>MATYSS DE L. AUBREE</t>
  </si>
  <si>
    <t>NANTEUIOL</t>
  </si>
  <si>
    <t>UNDERCOVER</t>
  </si>
  <si>
    <t>OCENTO DU LERCHENBERG</t>
  </si>
  <si>
    <t>NIMBUS DU PAGE</t>
  </si>
  <si>
    <t>LAVALLETE LEAMAX</t>
  </si>
  <si>
    <t>CHIQUITA 4</t>
  </si>
  <si>
    <t>MONTENEGRO TAME</t>
  </si>
  <si>
    <t>IDEAL DE REVERDY</t>
  </si>
  <si>
    <t>OPERA DU BUGUET</t>
  </si>
  <si>
    <t>BOLERO VAN STROKAPELLEKEN</t>
  </si>
  <si>
    <t>STRANGER</t>
  </si>
  <si>
    <t>COLTAIRE Z</t>
  </si>
  <si>
    <t>NAIROBI D´ARTEMIS</t>
  </si>
  <si>
    <t>CLONASLEA</t>
  </si>
  <si>
    <t>EVITA EQD</t>
  </si>
  <si>
    <t>VISAMA ZIPER</t>
  </si>
  <si>
    <t>LIF DE LA CARTE</t>
  </si>
  <si>
    <t>WINA F</t>
  </si>
  <si>
    <t>QUINTO VII</t>
  </si>
  <si>
    <t>CATINA DEL MASSET</t>
  </si>
  <si>
    <t>ANTONIO FRUTUOSO DE MELO</t>
  </si>
  <si>
    <t>FERNANDO HERRERO RUBIO</t>
  </si>
  <si>
    <t>JOSE JUAN FUMERO FERNANDEZ</t>
  </si>
  <si>
    <t>JOAO MOTA</t>
  </si>
  <si>
    <t>MARIA BELA KINDELAN</t>
  </si>
  <si>
    <t>GABRIEL ZEGRI DE 0LIVAR</t>
  </si>
  <si>
    <t>ALEXANDRE MASCARENHAS DE LEMOS</t>
  </si>
  <si>
    <t>PABLO NOVAL FERNANDEZ</t>
  </si>
  <si>
    <t>ADOLFO TAMAMES IRAOLA</t>
  </si>
  <si>
    <t>CRISTINA BUTI LOPEZ</t>
  </si>
  <si>
    <t>JOSE MARIA VERDUGO VELON</t>
  </si>
  <si>
    <t>ANGEL BAILO ALONSO DE LA FLORIDA</t>
  </si>
  <si>
    <t>ALEXANDRE SANPAIO MASCARENHAS DE LEMOS</t>
  </si>
  <si>
    <t>PEDRO ANTONIO MATEOS BERNALDEZ</t>
  </si>
  <si>
    <t>MIRIAN GARCÍA - AMADO BLANCH</t>
  </si>
  <si>
    <t>JESUS TORRES GARCÍA</t>
  </si>
  <si>
    <t>RODRIGO GIESTEIRA DE ALMEIDA</t>
  </si>
  <si>
    <t>IVAN SERRANO SAEZ</t>
  </si>
  <si>
    <t>MARTA FERNÁNDEZ ANDRADE</t>
  </si>
  <si>
    <t>CLARA REGINA FDZ ALVAREZ</t>
  </si>
  <si>
    <t>VICTOR PANTIN</t>
  </si>
  <si>
    <t>IMMA ROQUET AUTONELL</t>
  </si>
  <si>
    <t>ELIM</t>
  </si>
  <si>
    <t>ZALDI</t>
  </si>
  <si>
    <t>CRISTINO TORRES GARCIA</t>
  </si>
  <si>
    <t>VIKING VAN DEN DAEL</t>
  </si>
  <si>
    <t>LE CROCODILLE 2</t>
  </si>
  <si>
    <t>ANDOR</t>
  </si>
  <si>
    <t>GONZALO AÑON SUAREZ</t>
  </si>
  <si>
    <t>CAMILI Z</t>
  </si>
  <si>
    <t>VIRGINIA GRAELLS CROS</t>
  </si>
  <si>
    <t>DIANA MARSA LAFARGE</t>
  </si>
  <si>
    <t>IBERDROLA</t>
  </si>
  <si>
    <t>LEASING</t>
  </si>
  <si>
    <t xml:space="preserve">CHAID </t>
  </si>
  <si>
    <t>KENTIN DU MOYON</t>
  </si>
  <si>
    <t>ROLIMPUS S</t>
  </si>
  <si>
    <t>56 SEG</t>
  </si>
  <si>
    <t>W RUBERTHA 59</t>
  </si>
  <si>
    <t>S/C</t>
  </si>
  <si>
    <t>OLYNE DES QUINCE</t>
  </si>
  <si>
    <t>COCA COLA</t>
  </si>
  <si>
    <t>IBERIA</t>
  </si>
  <si>
    <t>OZ  DE BREVE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</si>
</sst>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A]dddd\,\ dd&quot; de &quot;mmmm&quot; de &quot;yyyy"/>
    <numFmt numFmtId="166" formatCode="[$-C0A]dddd\,\ dd&quot; de &quot;mmmm&quot; de &quot;yyyy"/>
    <numFmt numFmtId="167" formatCode="0.00_ ;[Red]\-0.00\ "/>
    <numFmt numFmtId="168" formatCode="[$-C0A]d\-mmm\-yy;@"/>
    <numFmt numFmtId="169" formatCode="d\-m;@"/>
    <numFmt numFmtId="170" formatCode="d\-m\-yy;@"/>
    <numFmt numFmtId="171" formatCode="dd\-mm\-yy;@"/>
    <numFmt numFmtId="172" formatCode="dd/mm/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b/>
      <i/>
      <sz val="10"/>
      <color indexed="16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8"/>
      <name val="Trebuchet MS"/>
      <family val="2"/>
    </font>
    <font>
      <b/>
      <sz val="12"/>
      <name val="Trebuchet MS"/>
      <family val="2"/>
    </font>
    <font>
      <sz val="9"/>
      <color indexed="8"/>
      <name val="Trebuchet MS"/>
      <family val="2"/>
    </font>
    <font>
      <sz val="8"/>
      <color indexed="8"/>
      <name val="Trebuchet MS"/>
      <family val="2"/>
    </font>
    <font>
      <b/>
      <sz val="14"/>
      <name val="Trebuchet MS"/>
      <family val="2"/>
    </font>
    <font>
      <b/>
      <sz val="8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ashed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ck"/>
      <right>
        <color indexed="63"/>
      </right>
      <top style="thick"/>
      <bottom style="dashed"/>
    </border>
    <border>
      <left style="thick"/>
      <right>
        <color indexed="63"/>
      </right>
      <top style="dashed"/>
      <bottom style="dashed"/>
    </border>
    <border>
      <left>
        <color indexed="63"/>
      </left>
      <right style="thin"/>
      <top style="thick"/>
      <bottom style="dashed"/>
    </border>
    <border>
      <left style="medium"/>
      <right style="medium"/>
      <top style="thick"/>
      <bottom style="dashed"/>
    </border>
    <border>
      <left style="medium"/>
      <right style="dashed"/>
      <top style="thick"/>
      <bottom style="dashed"/>
    </border>
    <border>
      <left style="thin"/>
      <right style="medium"/>
      <top style="thick"/>
      <bottom style="dashed"/>
    </border>
    <border>
      <left style="dashed"/>
      <right style="thick"/>
      <top style="thick"/>
      <bottom style="dashed"/>
    </border>
    <border>
      <left style="dashed"/>
      <right style="thick"/>
      <top style="dashed"/>
      <bottom style="dashed"/>
    </border>
    <border>
      <left style="thick"/>
      <right>
        <color indexed="63"/>
      </right>
      <top style="dashed"/>
      <bottom style="thick"/>
    </border>
    <border>
      <left style="thin"/>
      <right style="medium"/>
      <top style="dashed"/>
      <bottom style="thick"/>
    </border>
    <border>
      <left style="medium"/>
      <right style="dashed"/>
      <top style="dashed"/>
      <bottom style="thick"/>
    </border>
    <border>
      <left style="medium"/>
      <right style="medium"/>
      <top style="dashed"/>
      <bottom style="thick"/>
    </border>
    <border>
      <left style="thin"/>
      <right style="thin"/>
      <top style="thick"/>
      <bottom style="dashed"/>
    </border>
    <border>
      <left style="thin"/>
      <right>
        <color indexed="63"/>
      </right>
      <top style="thick"/>
      <bottom style="dashed"/>
    </border>
    <border>
      <left style="thin"/>
      <right style="thick"/>
      <top style="dashed"/>
      <bottom style="dashed"/>
    </border>
    <border>
      <left style="thin"/>
      <right style="thin"/>
      <top style="dashed"/>
      <bottom style="thick"/>
    </border>
    <border>
      <left style="medium"/>
      <right style="thin"/>
      <top style="dashed"/>
      <bottom style="thick"/>
    </border>
    <border>
      <left style="double"/>
      <right style="double"/>
      <top style="double"/>
      <bottom style="double"/>
    </border>
    <border>
      <left style="thick">
        <color indexed="21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double"/>
      <bottom style="double"/>
    </border>
    <border>
      <left style="thick">
        <color indexed="21"/>
      </left>
      <right style="thick">
        <color indexed="21"/>
      </right>
      <top style="thick">
        <color indexed="21"/>
      </top>
      <bottom style="medium">
        <color indexed="21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dashed"/>
      <right style="medium"/>
      <top style="thick"/>
      <bottom style="dashed"/>
    </border>
    <border>
      <left style="dashed"/>
      <right style="medium"/>
      <top style="dashed"/>
      <bottom style="dashed"/>
    </border>
    <border>
      <left style="medium"/>
      <right style="thin"/>
      <top style="thick"/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 style="thick"/>
      <top style="thick"/>
      <bottom style="dashed"/>
    </border>
    <border>
      <left style="thin"/>
      <right style="thick"/>
      <top style="dashed"/>
      <bottom style="thick"/>
    </border>
    <border>
      <left style="thick"/>
      <right style="thin"/>
      <top style="thick"/>
      <bottom style="dashed"/>
    </border>
    <border>
      <left style="thick"/>
      <right style="thin"/>
      <top style="dashed"/>
      <bottom style="dashed"/>
    </border>
    <border>
      <left>
        <color indexed="63"/>
      </left>
      <right style="thin"/>
      <top style="dashed"/>
      <bottom style="thick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 style="dashed">
        <color indexed="21"/>
      </bottom>
    </border>
    <border>
      <left style="thick">
        <color indexed="21"/>
      </left>
      <right>
        <color indexed="63"/>
      </right>
      <top style="dashed">
        <color indexed="21"/>
      </top>
      <bottom style="dashed">
        <color indexed="21"/>
      </bottom>
    </border>
    <border>
      <left style="thick">
        <color indexed="21"/>
      </left>
      <right>
        <color indexed="63"/>
      </right>
      <top style="dashed">
        <color indexed="21"/>
      </top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dashed">
        <color indexed="21"/>
      </bottom>
    </border>
    <border>
      <left>
        <color indexed="63"/>
      </left>
      <right style="thin">
        <color indexed="21"/>
      </right>
      <top style="dashed">
        <color indexed="21"/>
      </top>
      <bottom style="dashed">
        <color indexed="21"/>
      </bottom>
    </border>
    <border>
      <left>
        <color indexed="63"/>
      </left>
      <right style="thin">
        <color indexed="21"/>
      </right>
      <top style="dashed">
        <color indexed="21"/>
      </top>
      <bottom style="thick">
        <color indexed="21"/>
      </bottom>
    </border>
    <border>
      <left style="medium">
        <color indexed="21"/>
      </left>
      <right style="medium">
        <color indexed="21"/>
      </right>
      <top style="thick">
        <color indexed="21"/>
      </top>
      <bottom style="dashed">
        <color indexed="21"/>
      </bottom>
    </border>
    <border>
      <left style="medium">
        <color indexed="21"/>
      </left>
      <right style="medium">
        <color indexed="21"/>
      </right>
      <top style="dashed">
        <color indexed="21"/>
      </top>
      <bottom style="dashed">
        <color indexed="21"/>
      </bottom>
    </border>
    <border>
      <left style="medium">
        <color indexed="21"/>
      </left>
      <right style="medium">
        <color indexed="21"/>
      </right>
      <top style="dashed">
        <color indexed="21"/>
      </top>
      <bottom style="thick">
        <color indexed="21"/>
      </bottom>
    </border>
    <border>
      <left style="medium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dashed"/>
      <top style="thick"/>
      <bottom style="dashed"/>
    </border>
    <border>
      <left style="thin"/>
      <right style="dashed"/>
      <top style="dashed"/>
      <bottom style="dashed"/>
    </border>
    <border>
      <left style="thick"/>
      <right>
        <color indexed="63"/>
      </right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dashed"/>
      <right>
        <color indexed="63"/>
      </right>
      <top style="thick"/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medium"/>
      <bottom style="thick"/>
    </border>
    <border>
      <left style="thin">
        <color indexed="21"/>
      </left>
      <right style="thick">
        <color indexed="21"/>
      </right>
      <top style="thick">
        <color indexed="21"/>
      </top>
      <bottom style="dashed">
        <color indexed="21"/>
      </bottom>
    </border>
    <border>
      <left style="thin">
        <color indexed="21"/>
      </left>
      <right style="thick">
        <color indexed="21"/>
      </right>
      <top style="dashed">
        <color indexed="21"/>
      </top>
      <bottom style="dashed">
        <color indexed="21"/>
      </bottom>
    </border>
    <border>
      <left style="thick">
        <color indexed="21"/>
      </left>
      <right style="thick">
        <color indexed="21"/>
      </right>
      <top style="medium">
        <color indexed="21"/>
      </top>
      <bottom>
        <color indexed="63"/>
      </bottom>
    </border>
    <border>
      <left style="thick">
        <color indexed="21"/>
      </left>
      <right style="thin">
        <color indexed="21"/>
      </right>
      <top style="medium">
        <color indexed="21"/>
      </top>
      <bottom>
        <color indexed="63"/>
      </bottom>
    </border>
    <border>
      <left style="thin">
        <color indexed="21"/>
      </left>
      <right style="thick">
        <color indexed="21"/>
      </right>
      <top style="medium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dashed">
        <color indexed="21"/>
      </bottom>
    </border>
    <border>
      <left style="medium"/>
      <right style="dashed"/>
      <top style="thick">
        <color indexed="21"/>
      </top>
      <bottom style="dashed">
        <color indexed="21"/>
      </bottom>
    </border>
    <border>
      <left style="thick">
        <color indexed="21"/>
      </left>
      <right style="thick">
        <color indexed="21"/>
      </right>
      <top style="dashed">
        <color indexed="21"/>
      </top>
      <bottom style="dashed">
        <color indexed="21"/>
      </bottom>
    </border>
    <border>
      <left style="medium"/>
      <right style="dashed"/>
      <top style="dashed">
        <color indexed="21"/>
      </top>
      <bottom style="dashed">
        <color indexed="21"/>
      </bottom>
    </border>
    <border>
      <left style="medium"/>
      <right style="thin"/>
      <top style="dashed">
        <color indexed="21"/>
      </top>
      <bottom style="dashed">
        <color indexed="21"/>
      </bottom>
    </border>
    <border>
      <left>
        <color indexed="63"/>
      </left>
      <right>
        <color indexed="63"/>
      </right>
      <top style="dashed">
        <color indexed="21"/>
      </top>
      <bottom style="dashed">
        <color indexed="21"/>
      </bottom>
    </border>
    <border>
      <left style="thick">
        <color indexed="21"/>
      </left>
      <right style="thick">
        <color indexed="21"/>
      </right>
      <top style="dashed">
        <color indexed="21"/>
      </top>
      <bottom style="thick">
        <color indexed="21"/>
      </bottom>
    </border>
    <border>
      <left style="thin">
        <color indexed="21"/>
      </left>
      <right style="thick">
        <color indexed="21"/>
      </right>
      <top style="dashed">
        <color indexed="21"/>
      </top>
      <bottom style="thick">
        <color indexed="21"/>
      </bottom>
    </border>
    <border>
      <left style="dashed"/>
      <right style="medium"/>
      <top style="dashed">
        <color indexed="21"/>
      </top>
      <bottom style="dashed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thick">
        <color indexed="21"/>
      </right>
      <top style="medium">
        <color indexed="21"/>
      </top>
      <bottom>
        <color indexed="63"/>
      </bottom>
    </border>
    <border>
      <left style="thin"/>
      <right style="medium"/>
      <top style="dashed">
        <color indexed="21"/>
      </top>
      <bottom style="dashed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dashed">
        <color indexed="21"/>
      </bottom>
    </border>
    <border>
      <left style="thin">
        <color indexed="21"/>
      </left>
      <right>
        <color indexed="63"/>
      </right>
      <top style="dashed">
        <color indexed="21"/>
      </top>
      <bottom style="dashed">
        <color indexed="21"/>
      </bottom>
    </border>
    <border>
      <left style="thin">
        <color indexed="21"/>
      </left>
      <right>
        <color indexed="63"/>
      </right>
      <top style="dashed">
        <color indexed="21"/>
      </top>
      <bottom style="thick">
        <color indexed="21"/>
      </bottom>
    </border>
    <border>
      <left style="dashed"/>
      <right style="medium"/>
      <top style="thick">
        <color indexed="21"/>
      </top>
      <bottom style="dashed">
        <color indexed="21"/>
      </bottom>
    </border>
    <border>
      <left style="thick">
        <color indexed="57"/>
      </left>
      <right style="thin">
        <color indexed="57"/>
      </right>
      <top style="dashed">
        <color indexed="21"/>
      </top>
      <bottom style="dashed">
        <color indexed="21"/>
      </bottom>
    </border>
    <border>
      <left style="thin">
        <color indexed="57"/>
      </left>
      <right style="thick">
        <color indexed="57"/>
      </right>
      <top style="dashed">
        <color indexed="21"/>
      </top>
      <bottom style="dashed">
        <color indexed="21"/>
      </bottom>
    </border>
    <border>
      <left style="thick">
        <color indexed="57"/>
      </left>
      <right style="thin">
        <color indexed="57"/>
      </right>
      <top style="dashed">
        <color indexed="21"/>
      </top>
      <bottom style="thick">
        <color indexed="21"/>
      </bottom>
    </border>
    <border>
      <left style="thin">
        <color indexed="57"/>
      </left>
      <right style="thick">
        <color indexed="57"/>
      </right>
      <top style="dashed">
        <color indexed="21"/>
      </top>
      <bottom style="thick">
        <color indexed="21"/>
      </bottom>
    </border>
    <border>
      <left style="medium"/>
      <right>
        <color indexed="63"/>
      </right>
      <top style="dashed">
        <color indexed="21"/>
      </top>
      <bottom style="dashed">
        <color indexed="21"/>
      </bottom>
    </border>
    <border>
      <left>
        <color indexed="63"/>
      </left>
      <right style="medium"/>
      <top style="dashed">
        <color indexed="21"/>
      </top>
      <bottom style="dashed">
        <color indexed="21"/>
      </bottom>
    </border>
    <border>
      <left style="medium"/>
      <right>
        <color indexed="63"/>
      </right>
      <top style="thick"/>
      <bottom style="dashed"/>
    </border>
    <border>
      <left style="medium"/>
      <right>
        <color indexed="63"/>
      </right>
      <top style="dashed"/>
      <bottom style="thick"/>
    </border>
    <border>
      <left style="dashed"/>
      <right style="medium"/>
      <top style="dashed"/>
      <bottom style="thick"/>
    </border>
    <border>
      <left>
        <color indexed="63"/>
      </left>
      <right style="medium"/>
      <top style="dashed"/>
      <bottom style="thick"/>
    </border>
    <border>
      <left style="thick"/>
      <right style="medium"/>
      <top style="thick"/>
      <bottom style="dashed"/>
    </border>
    <border>
      <left style="thick"/>
      <right style="medium"/>
      <top style="dashed"/>
      <bottom style="dashed"/>
    </border>
    <border>
      <left style="thick">
        <color indexed="21"/>
      </left>
      <right style="thin">
        <color indexed="21"/>
      </right>
      <top style="thick">
        <color indexed="21"/>
      </top>
      <bottom style="dashed">
        <color indexed="21"/>
      </bottom>
    </border>
    <border>
      <left style="thick">
        <color indexed="21"/>
      </left>
      <right style="thin">
        <color indexed="21"/>
      </right>
      <top style="dashed">
        <color indexed="21"/>
      </top>
      <bottom style="dashed">
        <color indexed="21"/>
      </bottom>
    </border>
    <border>
      <left style="thick">
        <color indexed="21"/>
      </left>
      <right style="thin">
        <color indexed="21"/>
      </right>
      <top style="dashed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dashed">
        <color indexed="21"/>
      </bottom>
    </border>
    <border>
      <left>
        <color indexed="63"/>
      </left>
      <right>
        <color indexed="63"/>
      </right>
      <top style="dashed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dashed">
        <color indexed="21"/>
      </bottom>
    </border>
    <border>
      <left>
        <color indexed="63"/>
      </left>
      <right style="thick">
        <color indexed="21"/>
      </right>
      <top style="dashed">
        <color indexed="21"/>
      </top>
      <bottom style="dashed">
        <color indexed="21"/>
      </bottom>
    </border>
    <border>
      <left>
        <color indexed="63"/>
      </left>
      <right style="thick">
        <color indexed="21"/>
      </right>
      <top style="dashed">
        <color indexed="21"/>
      </top>
      <bottom style="thick">
        <color indexed="21"/>
      </bottom>
    </border>
    <border>
      <left style="dashed"/>
      <right style="thick"/>
      <top style="dashed"/>
      <bottom style="thick"/>
    </border>
    <border>
      <left style="medium">
        <color indexed="21"/>
      </left>
      <right style="thin">
        <color indexed="21"/>
      </right>
      <top style="thick">
        <color indexed="21"/>
      </top>
      <bottom style="dashed">
        <color indexed="21"/>
      </bottom>
    </border>
    <border>
      <left style="medium">
        <color indexed="21"/>
      </left>
      <right style="thin">
        <color indexed="21"/>
      </right>
      <top style="dashed">
        <color indexed="21"/>
      </top>
      <bottom style="dashed">
        <color indexed="21"/>
      </bottom>
    </border>
    <border>
      <left style="medium">
        <color indexed="21"/>
      </left>
      <right style="thin">
        <color indexed="21"/>
      </right>
      <top style="dashed">
        <color indexed="21"/>
      </top>
      <bottom style="thick">
        <color indexed="21"/>
      </bottom>
    </border>
    <border>
      <left>
        <color indexed="63"/>
      </left>
      <right style="thick"/>
      <top style="dashed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dashed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thick">
        <color indexed="21"/>
      </top>
      <bottom style="medium">
        <color indexed="21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9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1" applyFont="1">
      <alignment/>
      <protection/>
    </xf>
    <xf numFmtId="0" fontId="2" fillId="33" borderId="10" xfId="51" applyFont="1" applyFill="1" applyBorder="1" applyAlignment="1">
      <alignment horizontal="center"/>
      <protection/>
    </xf>
    <xf numFmtId="0" fontId="4" fillId="0" borderId="0" xfId="51" applyFont="1" applyAlignment="1" applyProtection="1">
      <alignment horizontal="left"/>
      <protection locked="0"/>
    </xf>
    <xf numFmtId="0" fontId="2" fillId="0" borderId="0" xfId="51" applyFont="1" applyAlignment="1">
      <alignment horizontal="center"/>
      <protection/>
    </xf>
    <xf numFmtId="0" fontId="4" fillId="0" borderId="0" xfId="51" applyFont="1" applyAlignment="1" applyProtection="1">
      <alignment horizontal="center"/>
      <protection locked="0"/>
    </xf>
    <xf numFmtId="0" fontId="2" fillId="0" borderId="0" xfId="51" applyFont="1" applyBorder="1" applyAlignment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7" fillId="34" borderId="11" xfId="0" applyFont="1" applyFill="1" applyBorder="1" applyAlignment="1" applyProtection="1">
      <alignment horizontal="center"/>
      <protection hidden="1"/>
    </xf>
    <xf numFmtId="0" fontId="7" fillId="34" borderId="12" xfId="0" applyFont="1" applyFill="1" applyBorder="1" applyAlignment="1" applyProtection="1">
      <alignment horizontal="center"/>
      <protection hidden="1" locked="0"/>
    </xf>
    <xf numFmtId="0" fontId="2" fillId="33" borderId="10" xfId="0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2" fontId="2" fillId="0" borderId="16" xfId="0" applyNumberFormat="1" applyFont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2" fontId="2" fillId="0" borderId="20" xfId="0" applyNumberFormat="1" applyFont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0" fontId="2" fillId="35" borderId="22" xfId="0" applyFont="1" applyFill="1" applyBorder="1" applyAlignment="1" applyProtection="1">
      <alignment horizontal="center"/>
      <protection locked="0"/>
    </xf>
    <xf numFmtId="2" fontId="2" fillId="0" borderId="23" xfId="0" applyNumberFormat="1" applyFont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0" fontId="7" fillId="34" borderId="25" xfId="0" applyFont="1" applyFill="1" applyBorder="1" applyAlignment="1" applyProtection="1">
      <alignment horizontal="center"/>
      <protection hidden="1" locked="0"/>
    </xf>
    <xf numFmtId="0" fontId="3" fillId="0" borderId="26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6" fillId="0" borderId="0" xfId="51" applyFont="1" applyAlignment="1">
      <alignment horizontal="center" vertical="center"/>
      <protection/>
    </xf>
    <xf numFmtId="0" fontId="6" fillId="33" borderId="27" xfId="51" applyFont="1" applyFill="1" applyBorder="1" applyAlignment="1" applyProtection="1">
      <alignment horizontal="center"/>
      <protection hidden="1" locked="0"/>
    </xf>
    <xf numFmtId="0" fontId="6" fillId="33" borderId="28" xfId="51" applyFont="1" applyFill="1" applyBorder="1" applyAlignment="1" applyProtection="1">
      <alignment horizontal="center"/>
      <protection hidden="1"/>
    </xf>
    <xf numFmtId="0" fontId="6" fillId="33" borderId="29" xfId="51" applyFont="1" applyFill="1" applyBorder="1" applyAlignment="1" applyProtection="1">
      <alignment horizontal="center"/>
      <protection hidden="1" locked="0"/>
    </xf>
    <xf numFmtId="0" fontId="2" fillId="0" borderId="0" xfId="51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6" fillId="33" borderId="30" xfId="0" applyFont="1" applyFill="1" applyBorder="1" applyAlignment="1" applyProtection="1">
      <alignment horizontal="center"/>
      <protection hidden="1" locked="0"/>
    </xf>
    <xf numFmtId="0" fontId="6" fillId="33" borderId="31" xfId="0" applyFont="1" applyFill="1" applyBorder="1" applyAlignment="1" applyProtection="1">
      <alignment horizontal="center"/>
      <protection hidden="1"/>
    </xf>
    <xf numFmtId="0" fontId="6" fillId="33" borderId="32" xfId="0" applyFont="1" applyFill="1" applyBorder="1" applyAlignment="1" applyProtection="1">
      <alignment horizontal="center"/>
      <protection hidden="1" locked="0"/>
    </xf>
    <xf numFmtId="2" fontId="2" fillId="35" borderId="33" xfId="0" applyNumberFormat="1" applyFont="1" applyFill="1" applyBorder="1" applyAlignment="1" applyProtection="1">
      <alignment horizontal="center" vertic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35" xfId="0" applyFont="1" applyFill="1" applyBorder="1" applyAlignment="1" applyProtection="1">
      <alignment horizontal="center"/>
      <protection hidden="1" locked="0"/>
    </xf>
    <xf numFmtId="0" fontId="7" fillId="34" borderId="36" xfId="0" applyFont="1" applyFill="1" applyBorder="1" applyAlignment="1" applyProtection="1">
      <alignment horizontal="center"/>
      <protection hidden="1" locked="0"/>
    </xf>
    <xf numFmtId="0" fontId="7" fillId="34" borderId="34" xfId="0" applyFont="1" applyFill="1" applyBorder="1" applyAlignment="1" applyProtection="1">
      <alignment horizontal="center"/>
      <protection hidden="1" locked="0"/>
    </xf>
    <xf numFmtId="0" fontId="3" fillId="36" borderId="37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Border="1" applyAlignment="1">
      <alignment horizontal="center"/>
    </xf>
    <xf numFmtId="0" fontId="5" fillId="37" borderId="39" xfId="0" applyFont="1" applyFill="1" applyBorder="1" applyAlignment="1" applyProtection="1">
      <alignment horizontal="center"/>
      <protection hidden="1"/>
    </xf>
    <xf numFmtId="2" fontId="4" fillId="35" borderId="38" xfId="0" applyNumberFormat="1" applyFont="1" applyFill="1" applyBorder="1" applyAlignment="1" applyProtection="1">
      <alignment horizontal="center"/>
      <protection hidden="1"/>
    </xf>
    <xf numFmtId="0" fontId="8" fillId="0" borderId="38" xfId="0" applyFont="1" applyBorder="1" applyAlignment="1">
      <alignment horizontal="center"/>
    </xf>
    <xf numFmtId="2" fontId="5" fillId="37" borderId="39" xfId="0" applyNumberFormat="1" applyFont="1" applyFill="1" applyBorder="1" applyAlignment="1" applyProtection="1">
      <alignment horizontal="center"/>
      <protection hidden="1"/>
    </xf>
    <xf numFmtId="0" fontId="5" fillId="37" borderId="40" xfId="0" applyFont="1" applyFill="1" applyBorder="1" applyAlignment="1" applyProtection="1">
      <alignment horizontal="center"/>
      <protection hidden="1"/>
    </xf>
    <xf numFmtId="0" fontId="7" fillId="38" borderId="11" xfId="0" applyFont="1" applyFill="1" applyBorder="1" applyAlignment="1" applyProtection="1">
      <alignment horizontal="center"/>
      <protection hidden="1" locked="0"/>
    </xf>
    <xf numFmtId="0" fontId="7" fillId="38" borderId="41" xfId="0" applyFont="1" applyFill="1" applyBorder="1" applyAlignment="1" applyProtection="1">
      <alignment horizontal="center"/>
      <protection hidden="1" locked="0"/>
    </xf>
    <xf numFmtId="0" fontId="2" fillId="34" borderId="12" xfId="0" applyFont="1" applyFill="1" applyBorder="1" applyAlignment="1" applyProtection="1">
      <alignment/>
      <protection hidden="1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41" xfId="0" applyFont="1" applyFill="1" applyBorder="1" applyAlignment="1" applyProtection="1">
      <alignment horizontal="center"/>
      <protection hidden="1"/>
    </xf>
    <xf numFmtId="2" fontId="4" fillId="35" borderId="42" xfId="0" applyNumberFormat="1" applyFont="1" applyFill="1" applyBorder="1" applyAlignment="1" applyProtection="1">
      <alignment horizontal="center"/>
      <protection hidden="1"/>
    </xf>
    <xf numFmtId="1" fontId="8" fillId="0" borderId="40" xfId="0" applyNumberFormat="1" applyFont="1" applyBorder="1" applyAlignment="1">
      <alignment horizontal="center"/>
    </xf>
    <xf numFmtId="0" fontId="3" fillId="0" borderId="43" xfId="0" applyFont="1" applyFill="1" applyBorder="1" applyAlignment="1" applyProtection="1">
      <alignment horizontal="center"/>
      <protection hidden="1"/>
    </xf>
    <xf numFmtId="1" fontId="8" fillId="0" borderId="43" xfId="0" applyNumberFormat="1" applyFont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5" fillId="37" borderId="46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hidden="1"/>
    </xf>
    <xf numFmtId="2" fontId="4" fillId="35" borderId="49" xfId="0" applyNumberFormat="1" applyFont="1" applyFill="1" applyBorder="1" applyAlignment="1" applyProtection="1">
      <alignment horizontal="center"/>
      <protection hidden="1"/>
    </xf>
    <xf numFmtId="2" fontId="4" fillId="35" borderId="50" xfId="0" applyNumberFormat="1" applyFont="1" applyFill="1" applyBorder="1" applyAlignment="1" applyProtection="1">
      <alignment horizontal="center"/>
      <protection hidden="1"/>
    </xf>
    <xf numFmtId="2" fontId="4" fillId="35" borderId="51" xfId="0" applyNumberFormat="1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2" fontId="8" fillId="0" borderId="53" xfId="0" applyNumberFormat="1" applyFont="1" applyBorder="1" applyAlignment="1">
      <alignment horizontal="center"/>
    </xf>
    <xf numFmtId="2" fontId="4" fillId="35" borderId="53" xfId="0" applyNumberFormat="1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2" fontId="5" fillId="37" borderId="56" xfId="0" applyNumberFormat="1" applyFont="1" applyFill="1" applyBorder="1" applyAlignment="1" applyProtection="1">
      <alignment horizontal="center"/>
      <protection hidden="1"/>
    </xf>
    <xf numFmtId="2" fontId="4" fillId="35" borderId="57" xfId="0" applyNumberFormat="1" applyFont="1" applyFill="1" applyBorder="1" applyAlignment="1" applyProtection="1">
      <alignment horizontal="center"/>
      <protection hidden="1"/>
    </xf>
    <xf numFmtId="2" fontId="4" fillId="35" borderId="58" xfId="0" applyNumberFormat="1" applyFont="1" applyFill="1" applyBorder="1" applyAlignment="1" applyProtection="1">
      <alignment horizontal="center"/>
      <protection hidden="1"/>
    </xf>
    <xf numFmtId="0" fontId="3" fillId="0" borderId="55" xfId="0" applyFont="1" applyFill="1" applyBorder="1" applyAlignment="1" applyProtection="1">
      <alignment horizontal="center"/>
      <protection hidden="1"/>
    </xf>
    <xf numFmtId="2" fontId="5" fillId="37" borderId="59" xfId="0" applyNumberFormat="1" applyFont="1" applyFill="1" applyBorder="1" applyAlignment="1" applyProtection="1">
      <alignment horizontal="center"/>
      <protection hidden="1"/>
    </xf>
    <xf numFmtId="1" fontId="8" fillId="0" borderId="60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9" fillId="0" borderId="0" xfId="0" applyFont="1" applyAlignment="1">
      <alignment horizontal="center"/>
    </xf>
    <xf numFmtId="22" fontId="9" fillId="39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61" xfId="0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61" xfId="0" applyNumberForma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2" fillId="35" borderId="33" xfId="0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34" borderId="62" xfId="0" applyFont="1" applyFill="1" applyBorder="1" applyAlignment="1" applyProtection="1">
      <alignment horizontal="center"/>
      <protection hidden="1" locked="0"/>
    </xf>
    <xf numFmtId="0" fontId="14" fillId="34" borderId="63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64" xfId="0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34" borderId="65" xfId="0" applyFont="1" applyFill="1" applyBorder="1" applyAlignment="1" applyProtection="1">
      <alignment horizontal="center"/>
      <protection hidden="1"/>
    </xf>
    <xf numFmtId="0" fontId="14" fillId="34" borderId="66" xfId="0" applyFont="1" applyFill="1" applyBorder="1" applyAlignment="1" applyProtection="1">
      <alignment horizontal="center"/>
      <protection hidden="1"/>
    </xf>
    <xf numFmtId="0" fontId="14" fillId="34" borderId="67" xfId="0" applyFont="1" applyFill="1" applyBorder="1" applyAlignment="1" applyProtection="1">
      <alignment horizontal="center"/>
      <protection hidden="1"/>
    </xf>
    <xf numFmtId="0" fontId="8" fillId="0" borderId="48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0" fillId="0" borderId="7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0" xfId="0" applyBorder="1" applyAlignment="1">
      <alignment horizontal="center"/>
    </xf>
    <xf numFmtId="0" fontId="7" fillId="34" borderId="71" xfId="0" applyFont="1" applyFill="1" applyBorder="1" applyAlignment="1" applyProtection="1">
      <alignment horizontal="center"/>
      <protection hidden="1"/>
    </xf>
    <xf numFmtId="0" fontId="7" fillId="34" borderId="72" xfId="0" applyFont="1" applyFill="1" applyBorder="1" applyAlignment="1" applyProtection="1">
      <alignment horizontal="center"/>
      <protection hidden="1"/>
    </xf>
    <xf numFmtId="0" fontId="0" fillId="36" borderId="43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7" fillId="34" borderId="11" xfId="51" applyFont="1" applyFill="1" applyBorder="1" applyAlignment="1" applyProtection="1">
      <alignment horizontal="center"/>
      <protection hidden="1"/>
    </xf>
    <xf numFmtId="0" fontId="7" fillId="34" borderId="12" xfId="51" applyFont="1" applyFill="1" applyBorder="1" applyAlignment="1" applyProtection="1">
      <alignment horizontal="center"/>
      <protection hidden="1" locked="0"/>
    </xf>
    <xf numFmtId="0" fontId="7" fillId="34" borderId="41" xfId="51" applyFont="1" applyFill="1" applyBorder="1" applyAlignment="1" applyProtection="1">
      <alignment horizontal="center"/>
      <protection hidden="1" locked="0"/>
    </xf>
    <xf numFmtId="0" fontId="7" fillId="34" borderId="11" xfId="51" applyFont="1" applyFill="1" applyBorder="1" applyAlignment="1" applyProtection="1">
      <alignment horizontal="center"/>
      <protection hidden="1" locked="0"/>
    </xf>
    <xf numFmtId="0" fontId="8" fillId="0" borderId="70" xfId="0" applyFont="1" applyBorder="1" applyAlignment="1">
      <alignment vertical="center"/>
    </xf>
    <xf numFmtId="0" fontId="0" fillId="0" borderId="56" xfId="0" applyBorder="1" applyAlignment="1">
      <alignment/>
    </xf>
    <xf numFmtId="0" fontId="8" fillId="0" borderId="4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0" fillId="35" borderId="74" xfId="0" applyFill="1" applyBorder="1" applyAlignment="1">
      <alignment horizontal="center"/>
    </xf>
    <xf numFmtId="0" fontId="0" fillId="35" borderId="75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0" borderId="39" xfId="0" applyBorder="1" applyAlignment="1">
      <alignment/>
    </xf>
    <xf numFmtId="0" fontId="3" fillId="0" borderId="76" xfId="0" applyFont="1" applyFill="1" applyBorder="1" applyAlignment="1" applyProtection="1">
      <alignment horizontal="center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0" fillId="0" borderId="26" xfId="0" applyFont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78" xfId="0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26" xfId="0" applyFont="1" applyFill="1" applyBorder="1" applyAlignment="1" applyProtection="1">
      <alignment horizontal="center"/>
      <protection/>
    </xf>
    <xf numFmtId="0" fontId="3" fillId="36" borderId="43" xfId="0" applyFont="1" applyFill="1" applyBorder="1" applyAlignment="1" applyProtection="1">
      <alignment horizontal="center"/>
      <protection hidden="1"/>
    </xf>
    <xf numFmtId="0" fontId="3" fillId="0" borderId="80" xfId="0" applyFont="1" applyFill="1" applyBorder="1" applyAlignment="1" applyProtection="1">
      <alignment horizontal="center"/>
      <protection hidden="1"/>
    </xf>
    <xf numFmtId="0" fontId="4" fillId="0" borderId="80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0" xfId="0" applyBorder="1" applyAlignment="1">
      <alignment horizontal="center"/>
    </xf>
    <xf numFmtId="0" fontId="3" fillId="0" borderId="38" xfId="0" applyFont="1" applyFill="1" applyBorder="1" applyAlignment="1" applyProtection="1">
      <alignment horizontal="center"/>
      <protection locked="0"/>
    </xf>
    <xf numFmtId="0" fontId="7" fillId="34" borderId="60" xfId="0" applyFont="1" applyFill="1" applyBorder="1" applyAlignment="1" applyProtection="1">
      <alignment horizontal="center"/>
      <protection hidden="1"/>
    </xf>
    <xf numFmtId="0" fontId="7" fillId="34" borderId="53" xfId="0" applyFont="1" applyFill="1" applyBorder="1" applyAlignment="1" applyProtection="1">
      <alignment horizontal="center"/>
      <protection hidden="1"/>
    </xf>
    <xf numFmtId="0" fontId="7" fillId="38" borderId="60" xfId="0" applyFont="1" applyFill="1" applyBorder="1" applyAlignment="1" applyProtection="1">
      <alignment horizontal="center"/>
      <protection hidden="1" locked="0"/>
    </xf>
    <xf numFmtId="0" fontId="7" fillId="38" borderId="53" xfId="0" applyFont="1" applyFill="1" applyBorder="1" applyAlignment="1" applyProtection="1">
      <alignment horizontal="center"/>
      <protection hidden="1" locked="0"/>
    </xf>
    <xf numFmtId="2" fontId="0" fillId="0" borderId="49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/>
    </xf>
    <xf numFmtId="0" fontId="5" fillId="37" borderId="43" xfId="0" applyFont="1" applyFill="1" applyBorder="1" applyAlignment="1" applyProtection="1">
      <alignment horizontal="center"/>
      <protection hidden="1"/>
    </xf>
    <xf numFmtId="0" fontId="10" fillId="33" borderId="61" xfId="0" applyFont="1" applyFill="1" applyBorder="1" applyAlignment="1" applyProtection="1">
      <alignment/>
      <protection hidden="1" locked="0"/>
    </xf>
    <xf numFmtId="0" fontId="10" fillId="33" borderId="61" xfId="0" applyFont="1" applyFill="1" applyBorder="1" applyAlignment="1" applyProtection="1">
      <alignment horizontal="left"/>
      <protection hidden="1"/>
    </xf>
    <xf numFmtId="0" fontId="10" fillId="33" borderId="61" xfId="0" applyFont="1" applyFill="1" applyBorder="1" applyAlignment="1" applyProtection="1">
      <alignment horizontal="left"/>
      <protection hidden="1"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3" borderId="61" xfId="0" applyFont="1" applyFill="1" applyBorder="1" applyAlignment="1" applyProtection="1">
      <alignment horizontal="left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0" fillId="40" borderId="61" xfId="0" applyFont="1" applyFill="1" applyBorder="1" applyAlignment="1" applyProtection="1">
      <alignment/>
      <protection hidden="1" locked="0"/>
    </xf>
    <xf numFmtId="0" fontId="10" fillId="40" borderId="61" xfId="0" applyFont="1" applyFill="1" applyBorder="1" applyAlignment="1" applyProtection="1">
      <alignment horizontal="left"/>
      <protection hidden="1"/>
    </xf>
    <xf numFmtId="0" fontId="10" fillId="40" borderId="61" xfId="0" applyFont="1" applyFill="1" applyBorder="1" applyAlignment="1" applyProtection="1">
      <alignment horizontal="left"/>
      <protection hidden="1" locked="0"/>
    </xf>
    <xf numFmtId="0" fontId="11" fillId="40" borderId="82" xfId="0" applyFont="1" applyFill="1" applyBorder="1" applyAlignment="1" applyProtection="1">
      <alignment horizontal="left"/>
      <protection locked="0"/>
    </xf>
    <xf numFmtId="0" fontId="11" fillId="40" borderId="83" xfId="0" applyFont="1" applyFill="1" applyBorder="1" applyAlignment="1" applyProtection="1">
      <alignment horizontal="left"/>
      <protection locked="0"/>
    </xf>
    <xf numFmtId="0" fontId="11" fillId="40" borderId="84" xfId="0" applyFont="1" applyFill="1" applyBorder="1" applyAlignment="1" applyProtection="1">
      <alignment horizontal="left"/>
      <protection locked="0"/>
    </xf>
    <xf numFmtId="0" fontId="14" fillId="0" borderId="85" xfId="0" applyFont="1" applyFill="1" applyBorder="1" applyAlignment="1" applyProtection="1">
      <alignment horizontal="center"/>
      <protection hidden="1" locked="0"/>
    </xf>
    <xf numFmtId="0" fontId="0" fillId="0" borderId="27" xfId="0" applyBorder="1" applyAlignment="1">
      <alignment/>
    </xf>
    <xf numFmtId="0" fontId="0" fillId="0" borderId="86" xfId="0" applyBorder="1" applyAlignment="1">
      <alignment/>
    </xf>
    <xf numFmtId="0" fontId="15" fillId="0" borderId="87" xfId="0" applyFont="1" applyFill="1" applyBorder="1" applyAlignment="1" applyProtection="1">
      <alignment horizontal="center"/>
      <protection hidden="1"/>
    </xf>
    <xf numFmtId="0" fontId="15" fillId="0" borderId="88" xfId="0" applyFont="1" applyFill="1" applyBorder="1" applyAlignment="1" applyProtection="1">
      <alignment horizontal="center"/>
      <protection hidden="1"/>
    </xf>
    <xf numFmtId="0" fontId="15" fillId="0" borderId="88" xfId="0" applyFont="1" applyFill="1" applyBorder="1" applyAlignment="1" applyProtection="1">
      <alignment horizontal="center"/>
      <protection hidden="1"/>
    </xf>
    <xf numFmtId="0" fontId="15" fillId="0" borderId="89" xfId="0" applyFont="1" applyFill="1" applyBorder="1" applyAlignment="1" applyProtection="1">
      <alignment horizontal="center"/>
      <protection hidden="1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5" fillId="0" borderId="91" xfId="0" applyFont="1" applyFill="1" applyBorder="1" applyAlignment="1" applyProtection="1">
      <alignment horizontal="center"/>
      <protection locked="0"/>
    </xf>
    <xf numFmtId="0" fontId="0" fillId="0" borderId="92" xfId="0" applyBorder="1" applyAlignment="1">
      <alignment horizontal="center"/>
    </xf>
    <xf numFmtId="0" fontId="15" fillId="0" borderId="93" xfId="0" applyFont="1" applyFill="1" applyBorder="1" applyAlignment="1" applyProtection="1">
      <alignment horizontal="center"/>
      <protection hidden="1"/>
    </xf>
    <xf numFmtId="0" fontId="15" fillId="0" borderId="94" xfId="0" applyFont="1" applyFill="1" applyBorder="1" applyAlignment="1" applyProtection="1">
      <alignment horizontal="center"/>
      <protection hidden="1"/>
    </xf>
    <xf numFmtId="0" fontId="15" fillId="0" borderId="95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7" fillId="34" borderId="96" xfId="0" applyFont="1" applyFill="1" applyBorder="1" applyAlignment="1" applyProtection="1">
      <alignment horizontal="center"/>
      <protection hidden="1"/>
    </xf>
    <xf numFmtId="0" fontId="3" fillId="0" borderId="97" xfId="0" applyFont="1" applyFill="1" applyBorder="1" applyAlignment="1" applyProtection="1">
      <alignment horizontal="center"/>
      <protection hidden="1"/>
    </xf>
    <xf numFmtId="0" fontId="0" fillId="0" borderId="98" xfId="0" applyBorder="1" applyAlignment="1">
      <alignment/>
    </xf>
    <xf numFmtId="0" fontId="0" fillId="0" borderId="99" xfId="0" applyBorder="1" applyAlignment="1">
      <alignment horizontal="center"/>
    </xf>
    <xf numFmtId="2" fontId="4" fillId="0" borderId="58" xfId="0" applyNumberFormat="1" applyFont="1" applyFill="1" applyBorder="1" applyAlignment="1" applyProtection="1">
      <alignment horizontal="center"/>
      <protection hidden="1"/>
    </xf>
    <xf numFmtId="0" fontId="19" fillId="37" borderId="43" xfId="0" applyFont="1" applyFill="1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hidden="1" locked="0"/>
    </xf>
    <xf numFmtId="0" fontId="0" fillId="33" borderId="61" xfId="0" applyFill="1" applyBorder="1" applyAlignment="1" applyProtection="1">
      <alignment horizontal="center"/>
      <protection locked="0"/>
    </xf>
    <xf numFmtId="0" fontId="2" fillId="0" borderId="100" xfId="51" applyFont="1" applyBorder="1" applyAlignment="1" applyProtection="1">
      <alignment horizontal="center"/>
      <protection locked="0"/>
    </xf>
    <xf numFmtId="0" fontId="4" fillId="35" borderId="101" xfId="51" applyFont="1" applyFill="1" applyBorder="1" applyAlignment="1">
      <alignment horizontal="center"/>
      <protection/>
    </xf>
    <xf numFmtId="0" fontId="2" fillId="0" borderId="102" xfId="51" applyFont="1" applyBorder="1" applyAlignment="1" applyProtection="1">
      <alignment horizontal="center"/>
      <protection locked="0"/>
    </xf>
    <xf numFmtId="2" fontId="0" fillId="0" borderId="103" xfId="0" applyNumberFormat="1" applyBorder="1" applyAlignment="1">
      <alignment horizontal="center"/>
    </xf>
    <xf numFmtId="2" fontId="0" fillId="0" borderId="104" xfId="0" applyNumberFormat="1" applyBorder="1" applyAlignment="1">
      <alignment horizontal="center"/>
    </xf>
    <xf numFmtId="0" fontId="3" fillId="0" borderId="105" xfId="0" applyFont="1" applyFill="1" applyBorder="1" applyAlignment="1" applyProtection="1">
      <alignment horizontal="center"/>
      <protection hidden="1"/>
    </xf>
    <xf numFmtId="0" fontId="8" fillId="0" borderId="106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2" fontId="0" fillId="0" borderId="108" xfId="0" applyNumberForma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36" borderId="99" xfId="0" applyFill="1" applyBorder="1" applyAlignment="1">
      <alignment horizontal="center"/>
    </xf>
    <xf numFmtId="2" fontId="0" fillId="35" borderId="49" xfId="0" applyNumberFormat="1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2" fontId="0" fillId="35" borderId="110" xfId="0" applyNumberFormat="1" applyFill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3" fillId="0" borderId="73" xfId="0" applyFont="1" applyFill="1" applyBorder="1" applyAlignment="1" applyProtection="1">
      <alignment horizontal="center"/>
      <protection hidden="1"/>
    </xf>
    <xf numFmtId="0" fontId="4" fillId="0" borderId="7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/>
    </xf>
    <xf numFmtId="0" fontId="3" fillId="0" borderId="38" xfId="0" applyFont="1" applyFill="1" applyBorder="1" applyAlignment="1" applyProtection="1">
      <alignment horizontal="center"/>
      <protection hidden="1"/>
    </xf>
    <xf numFmtId="2" fontId="8" fillId="0" borderId="8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8" xfId="0" applyBorder="1" applyAlignment="1">
      <alignment horizontal="center"/>
    </xf>
    <xf numFmtId="0" fontId="21" fillId="36" borderId="37" xfId="0" applyFont="1" applyFill="1" applyBorder="1" applyAlignment="1" applyProtection="1">
      <alignment horizontal="center"/>
      <protection hidden="1"/>
    </xf>
    <xf numFmtId="0" fontId="22" fillId="36" borderId="37" xfId="0" applyFont="1" applyFill="1" applyBorder="1" applyAlignment="1" applyProtection="1">
      <alignment horizontal="center"/>
      <protection hidden="1"/>
    </xf>
    <xf numFmtId="0" fontId="8" fillId="0" borderId="79" xfId="0" applyFont="1" applyBorder="1" applyAlignment="1">
      <alignment vertical="center"/>
    </xf>
    <xf numFmtId="0" fontId="8" fillId="0" borderId="112" xfId="0" applyFont="1" applyBorder="1" applyAlignment="1">
      <alignment vertical="center"/>
    </xf>
    <xf numFmtId="0" fontId="0" fillId="0" borderId="113" xfId="0" applyFont="1" applyBorder="1" applyAlignment="1">
      <alignment horizontal="center"/>
    </xf>
    <xf numFmtId="0" fontId="7" fillId="34" borderId="114" xfId="0" applyFont="1" applyFill="1" applyBorder="1" applyAlignment="1" applyProtection="1">
      <alignment horizontal="center"/>
      <protection hidden="1" locked="0"/>
    </xf>
    <xf numFmtId="0" fontId="0" fillId="0" borderId="115" xfId="0" applyFont="1" applyBorder="1" applyAlignment="1">
      <alignment horizontal="center"/>
    </xf>
    <xf numFmtId="0" fontId="7" fillId="34" borderId="116" xfId="0" applyFont="1" applyFill="1" applyBorder="1" applyAlignment="1" applyProtection="1">
      <alignment horizontal="center"/>
      <protection hidden="1"/>
    </xf>
    <xf numFmtId="0" fontId="6" fillId="33" borderId="28" xfId="51" applyFont="1" applyFill="1" applyBorder="1" applyAlignment="1" applyProtection="1">
      <alignment horizontal="center"/>
      <protection hidden="1" locked="0"/>
    </xf>
    <xf numFmtId="2" fontId="0" fillId="35" borderId="117" xfId="0" applyNumberFormat="1" applyFill="1" applyBorder="1" applyAlignment="1">
      <alignment horizontal="center"/>
    </xf>
    <xf numFmtId="2" fontId="0" fillId="35" borderId="118" xfId="0" applyNumberFormat="1" applyFill="1" applyBorder="1" applyAlignment="1">
      <alignment horizontal="center"/>
    </xf>
    <xf numFmtId="0" fontId="14" fillId="34" borderId="119" xfId="0" applyFont="1" applyFill="1" applyBorder="1" applyAlignment="1" applyProtection="1">
      <alignment horizontal="center"/>
      <protection hidden="1"/>
    </xf>
    <xf numFmtId="0" fontId="14" fillId="34" borderId="120" xfId="0" applyFont="1" applyFill="1" applyBorder="1" applyAlignment="1" applyProtection="1">
      <alignment horizontal="center"/>
      <protection hidden="1" locked="0"/>
    </xf>
    <xf numFmtId="0" fontId="14" fillId="34" borderId="121" xfId="0" applyFont="1" applyFill="1" applyBorder="1" applyAlignment="1" applyProtection="1">
      <alignment horizontal="center"/>
      <protection hidden="1" locked="0"/>
    </xf>
    <xf numFmtId="0" fontId="14" fillId="34" borderId="119" xfId="0" applyFont="1" applyFill="1" applyBorder="1" applyAlignment="1" applyProtection="1">
      <alignment horizontal="center"/>
      <protection hidden="1" locked="0"/>
    </xf>
    <xf numFmtId="0" fontId="14" fillId="34" borderId="66" xfId="0" applyFont="1" applyFill="1" applyBorder="1" applyAlignment="1" applyProtection="1">
      <alignment horizontal="center"/>
      <protection hidden="1" locked="0"/>
    </xf>
    <xf numFmtId="0" fontId="16" fillId="0" borderId="122" xfId="0" applyFont="1" applyFill="1" applyBorder="1" applyAlignment="1" applyProtection="1">
      <alignment horizontal="center"/>
      <protection hidden="1"/>
    </xf>
    <xf numFmtId="0" fontId="8" fillId="0" borderId="123" xfId="0" applyFont="1" applyBorder="1" applyAlignment="1">
      <alignment vertical="center"/>
    </xf>
    <xf numFmtId="0" fontId="16" fillId="0" borderId="124" xfId="0" applyFont="1" applyFill="1" applyBorder="1" applyAlignment="1" applyProtection="1">
      <alignment horizontal="center"/>
      <protection hidden="1"/>
    </xf>
    <xf numFmtId="0" fontId="8" fillId="0" borderId="125" xfId="0" applyFont="1" applyBorder="1" applyAlignment="1">
      <alignment vertical="center"/>
    </xf>
    <xf numFmtId="0" fontId="8" fillId="0" borderId="126" xfId="0" applyFont="1" applyBorder="1" applyAlignment="1">
      <alignment vertical="center"/>
    </xf>
    <xf numFmtId="0" fontId="0" fillId="0" borderId="127" xfId="0" applyBorder="1" applyAlignment="1">
      <alignment horizontal="center"/>
    </xf>
    <xf numFmtId="0" fontId="16" fillId="0" borderId="128" xfId="0" applyFont="1" applyFill="1" applyBorder="1" applyAlignment="1" applyProtection="1">
      <alignment horizontal="center"/>
      <protection hidden="1"/>
    </xf>
    <xf numFmtId="2" fontId="0" fillId="35" borderId="129" xfId="0" applyNumberFormat="1" applyFill="1" applyBorder="1" applyAlignment="1">
      <alignment horizontal="center"/>
    </xf>
    <xf numFmtId="0" fontId="8" fillId="0" borderId="130" xfId="0" applyFont="1" applyFill="1" applyBorder="1" applyAlignment="1">
      <alignment vertical="center"/>
    </xf>
    <xf numFmtId="0" fontId="14" fillId="34" borderId="131" xfId="0" applyFont="1" applyFill="1" applyBorder="1" applyAlignment="1" applyProtection="1">
      <alignment horizontal="center"/>
      <protection hidden="1" locked="0"/>
    </xf>
    <xf numFmtId="0" fontId="14" fillId="34" borderId="0" xfId="0" applyFont="1" applyFill="1" applyBorder="1" applyAlignment="1" applyProtection="1">
      <alignment horizontal="center"/>
      <protection hidden="1" locked="0"/>
    </xf>
    <xf numFmtId="0" fontId="14" fillId="34" borderId="132" xfId="0" applyFont="1" applyFill="1" applyBorder="1" applyAlignment="1" applyProtection="1">
      <alignment horizontal="center"/>
      <protection hidden="1" locked="0"/>
    </xf>
    <xf numFmtId="0" fontId="14" fillId="34" borderId="133" xfId="0" applyFont="1" applyFill="1" applyBorder="1" applyAlignment="1" applyProtection="1">
      <alignment horizontal="center"/>
      <protection hidden="1" locked="0"/>
    </xf>
    <xf numFmtId="0" fontId="14" fillId="34" borderId="134" xfId="0" applyFont="1" applyFill="1" applyBorder="1" applyAlignment="1" applyProtection="1">
      <alignment horizontal="center"/>
      <protection hidden="1"/>
    </xf>
    <xf numFmtId="0" fontId="14" fillId="34" borderId="119" xfId="0" applyFont="1" applyFill="1" applyBorder="1" applyAlignment="1" applyProtection="1">
      <alignment horizontal="center"/>
      <protection hidden="1"/>
    </xf>
    <xf numFmtId="0" fontId="14" fillId="34" borderId="135" xfId="0" applyFont="1" applyFill="1" applyBorder="1" applyAlignment="1" applyProtection="1">
      <alignment horizontal="center"/>
      <protection hidden="1"/>
    </xf>
    <xf numFmtId="0" fontId="8" fillId="0" borderId="126" xfId="0" applyFont="1" applyBorder="1" applyAlignment="1">
      <alignment/>
    </xf>
    <xf numFmtId="0" fontId="8" fillId="0" borderId="136" xfId="0" applyFont="1" applyBorder="1" applyAlignment="1">
      <alignment/>
    </xf>
    <xf numFmtId="0" fontId="8" fillId="0" borderId="136" xfId="0" applyFont="1" applyBorder="1" applyAlignment="1">
      <alignment vertical="center"/>
    </xf>
    <xf numFmtId="2" fontId="0" fillId="0" borderId="137" xfId="0" applyNumberFormat="1" applyBorder="1" applyAlignment="1">
      <alignment horizontal="center"/>
    </xf>
    <xf numFmtId="2" fontId="0" fillId="0" borderId="138" xfId="0" applyNumberFormat="1" applyBorder="1" applyAlignment="1">
      <alignment horizontal="center"/>
    </xf>
    <xf numFmtId="2" fontId="0" fillId="0" borderId="139" xfId="0" applyNumberFormat="1" applyBorder="1" applyAlignment="1">
      <alignment horizontal="center"/>
    </xf>
    <xf numFmtId="0" fontId="4" fillId="0" borderId="45" xfId="0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1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35" borderId="112" xfId="0" applyNumberFormat="1" applyFill="1" applyBorder="1" applyAlignment="1">
      <alignment horizontal="center"/>
    </xf>
    <xf numFmtId="2" fontId="0" fillId="35" borderId="53" xfId="0" applyNumberFormat="1" applyFill="1" applyBorder="1" applyAlignment="1">
      <alignment horizontal="center"/>
    </xf>
    <xf numFmtId="0" fontId="8" fillId="0" borderId="140" xfId="0" applyFont="1" applyBorder="1" applyAlignment="1">
      <alignment vertical="center"/>
    </xf>
    <xf numFmtId="0" fontId="8" fillId="0" borderId="141" xfId="0" applyFont="1" applyBorder="1" applyAlignment="1">
      <alignment/>
    </xf>
    <xf numFmtId="0" fontId="8" fillId="0" borderId="142" xfId="0" applyFont="1" applyBorder="1" applyAlignment="1">
      <alignment/>
    </xf>
    <xf numFmtId="0" fontId="8" fillId="0" borderId="141" xfId="0" applyFont="1" applyBorder="1" applyAlignment="1">
      <alignment vertical="center"/>
    </xf>
    <xf numFmtId="0" fontId="8" fillId="0" borderId="142" xfId="0" applyFont="1" applyBorder="1" applyAlignment="1">
      <alignment vertical="center"/>
    </xf>
    <xf numFmtId="0" fontId="8" fillId="0" borderId="130" xfId="0" applyFont="1" applyBorder="1" applyAlignment="1">
      <alignment vertical="center"/>
    </xf>
    <xf numFmtId="2" fontId="0" fillId="0" borderId="127" xfId="0" applyNumberFormat="1" applyBorder="1" applyAlignment="1">
      <alignment horizontal="center"/>
    </xf>
    <xf numFmtId="0" fontId="8" fillId="0" borderId="143" xfId="0" applyFont="1" applyBorder="1" applyAlignment="1">
      <alignment/>
    </xf>
    <xf numFmtId="0" fontId="8" fillId="0" borderId="144" xfId="0" applyFont="1" applyBorder="1" applyAlignment="1">
      <alignment/>
    </xf>
    <xf numFmtId="0" fontId="8" fillId="0" borderId="125" xfId="0" applyFont="1" applyBorder="1" applyAlignment="1">
      <alignment/>
    </xf>
    <xf numFmtId="0" fontId="8" fillId="0" borderId="130" xfId="0" applyFont="1" applyBorder="1" applyAlignment="1">
      <alignment/>
    </xf>
    <xf numFmtId="0" fontId="0" fillId="0" borderId="94" xfId="0" applyBorder="1" applyAlignment="1">
      <alignment horizontal="center"/>
    </xf>
    <xf numFmtId="0" fontId="8" fillId="0" borderId="145" xfId="0" applyFont="1" applyBorder="1" applyAlignment="1">
      <alignment vertical="center"/>
    </xf>
    <xf numFmtId="0" fontId="8" fillId="0" borderId="125" xfId="0" applyFont="1" applyFill="1" applyBorder="1" applyAlignment="1">
      <alignment vertical="center"/>
    </xf>
    <xf numFmtId="0" fontId="8" fillId="0" borderId="146" xfId="0" applyFont="1" applyBorder="1" applyAlignment="1">
      <alignment vertical="center"/>
    </xf>
    <xf numFmtId="0" fontId="3" fillId="0" borderId="147" xfId="0" applyFont="1" applyFill="1" applyBorder="1" applyAlignment="1" applyProtection="1">
      <alignment horizontal="center"/>
      <protection hidden="1"/>
    </xf>
    <xf numFmtId="0" fontId="3" fillId="36" borderId="70" xfId="0" applyFont="1" applyFill="1" applyBorder="1" applyAlignment="1" applyProtection="1">
      <alignment horizontal="center"/>
      <protection hidden="1"/>
    </xf>
    <xf numFmtId="0" fontId="5" fillId="37" borderId="56" xfId="0" applyFont="1" applyFill="1" applyBorder="1" applyAlignment="1" applyProtection="1">
      <alignment horizontal="center"/>
      <protection hidden="1"/>
    </xf>
    <xf numFmtId="2" fontId="4" fillId="35" borderId="74" xfId="0" applyNumberFormat="1" applyFont="1" applyFill="1" applyBorder="1" applyAlignment="1" applyProtection="1">
      <alignment horizontal="center"/>
      <protection hidden="1"/>
    </xf>
    <xf numFmtId="0" fontId="8" fillId="0" borderId="4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3" fillId="0" borderId="148" xfId="0" applyFont="1" applyFill="1" applyBorder="1" applyAlignment="1" applyProtection="1">
      <alignment horizontal="center"/>
      <protection hidden="1"/>
    </xf>
    <xf numFmtId="0" fontId="8" fillId="0" borderId="54" xfId="0" applyFont="1" applyBorder="1" applyAlignment="1">
      <alignment vertical="center"/>
    </xf>
    <xf numFmtId="0" fontId="8" fillId="0" borderId="149" xfId="0" applyFont="1" applyBorder="1" applyAlignment="1">
      <alignment vertical="center"/>
    </xf>
    <xf numFmtId="0" fontId="19" fillId="37" borderId="60" xfId="0" applyFont="1" applyFill="1" applyBorder="1" applyAlignment="1" applyProtection="1">
      <alignment horizontal="center"/>
      <protection hidden="1"/>
    </xf>
    <xf numFmtId="1" fontId="8" fillId="0" borderId="78" xfId="0" applyNumberFormat="1" applyFont="1" applyBorder="1" applyAlignment="1">
      <alignment horizontal="center"/>
    </xf>
    <xf numFmtId="0" fontId="3" fillId="0" borderId="60" xfId="0" applyFont="1" applyFill="1" applyBorder="1" applyAlignment="1" applyProtection="1">
      <alignment horizontal="center"/>
      <protection hidden="1"/>
    </xf>
    <xf numFmtId="2" fontId="4" fillId="0" borderId="75" xfId="0" applyNumberFormat="1" applyFont="1" applyFill="1" applyBorder="1" applyAlignment="1" applyProtection="1">
      <alignment horizontal="center"/>
      <protection hidden="1"/>
    </xf>
    <xf numFmtId="0" fontId="0" fillId="0" borderId="150" xfId="0" applyBorder="1" applyAlignment="1">
      <alignment/>
    </xf>
    <xf numFmtId="0" fontId="8" fillId="0" borderId="97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2" fontId="8" fillId="0" borderId="49" xfId="0" applyNumberFormat="1" applyFont="1" applyBorder="1" applyAlignment="1">
      <alignment horizontal="center"/>
    </xf>
    <xf numFmtId="0" fontId="19" fillId="37" borderId="70" xfId="0" applyFont="1" applyFill="1" applyBorder="1" applyAlignment="1" applyProtection="1">
      <alignment horizontal="center"/>
      <protection hidden="1"/>
    </xf>
    <xf numFmtId="1" fontId="8" fillId="0" borderId="70" xfId="0" applyNumberFormat="1" applyFont="1" applyBorder="1" applyAlignment="1">
      <alignment horizontal="center"/>
    </xf>
    <xf numFmtId="0" fontId="0" fillId="41" borderId="151" xfId="0" applyFill="1" applyBorder="1" applyAlignment="1">
      <alignment horizontal="center"/>
    </xf>
    <xf numFmtId="0" fontId="0" fillId="41" borderId="152" xfId="0" applyFill="1" applyBorder="1" applyAlignment="1">
      <alignment horizontal="center"/>
    </xf>
    <xf numFmtId="0" fontId="5" fillId="0" borderId="39" xfId="0" applyFont="1" applyFill="1" applyBorder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center"/>
      <protection hidden="1"/>
    </xf>
    <xf numFmtId="0" fontId="3" fillId="0" borderId="44" xfId="51" applyFont="1" applyFill="1" applyBorder="1" applyAlignment="1" applyProtection="1">
      <alignment horizontal="center"/>
      <protection hidden="1"/>
    </xf>
    <xf numFmtId="0" fontId="3" fillId="0" borderId="45" xfId="51" applyFont="1" applyFill="1" applyBorder="1" applyAlignment="1" applyProtection="1">
      <alignment horizontal="center"/>
      <protection hidden="1"/>
    </xf>
    <xf numFmtId="0" fontId="8" fillId="0" borderId="49" xfId="0" applyFont="1" applyFill="1" applyBorder="1" applyAlignment="1">
      <alignment vertical="center"/>
    </xf>
    <xf numFmtId="0" fontId="4" fillId="36" borderId="40" xfId="51" applyFont="1" applyFill="1" applyBorder="1" applyAlignment="1">
      <alignment horizontal="center"/>
      <protection/>
    </xf>
    <xf numFmtId="0" fontId="4" fillId="35" borderId="58" xfId="51" applyFont="1" applyFill="1" applyBorder="1" applyAlignment="1">
      <alignment horizontal="center"/>
      <protection/>
    </xf>
    <xf numFmtId="0" fontId="4" fillId="0" borderId="45" xfId="51" applyFont="1" applyBorder="1" applyAlignment="1">
      <alignment horizontal="center"/>
      <protection/>
    </xf>
    <xf numFmtId="0" fontId="4" fillId="0" borderId="52" xfId="51" applyFont="1" applyBorder="1" applyAlignment="1">
      <alignment horizontal="center"/>
      <protection/>
    </xf>
    <xf numFmtId="0" fontId="8" fillId="0" borderId="53" xfId="0" applyFont="1" applyFill="1" applyBorder="1" applyAlignment="1">
      <alignment vertical="center"/>
    </xf>
    <xf numFmtId="0" fontId="8" fillId="0" borderId="153" xfId="0" applyFont="1" applyBorder="1" applyAlignment="1">
      <alignment vertical="center"/>
    </xf>
    <xf numFmtId="0" fontId="8" fillId="0" borderId="117" xfId="0" applyFont="1" applyFill="1" applyBorder="1" applyAlignment="1">
      <alignment vertical="center"/>
    </xf>
    <xf numFmtId="0" fontId="8" fillId="0" borderId="154" xfId="0" applyFont="1" applyBorder="1" applyAlignment="1">
      <alignment vertical="center"/>
    </xf>
    <xf numFmtId="0" fontId="8" fillId="0" borderId="118" xfId="0" applyFont="1" applyFill="1" applyBorder="1" applyAlignment="1">
      <alignment vertical="center"/>
    </xf>
    <xf numFmtId="0" fontId="8" fillId="0" borderId="154" xfId="0" applyFont="1" applyFill="1" applyBorder="1" applyAlignment="1">
      <alignment vertical="center"/>
    </xf>
    <xf numFmtId="0" fontId="8" fillId="0" borderId="155" xfId="0" applyFont="1" applyFill="1" applyBorder="1" applyAlignment="1">
      <alignment vertical="center"/>
    </xf>
    <xf numFmtId="0" fontId="8" fillId="0" borderId="129" xfId="0" applyFont="1" applyFill="1" applyBorder="1" applyAlignment="1">
      <alignment vertical="center"/>
    </xf>
    <xf numFmtId="2" fontId="0" fillId="36" borderId="156" xfId="0" applyNumberFormat="1" applyFill="1" applyBorder="1" applyAlignment="1">
      <alignment horizontal="center"/>
    </xf>
    <xf numFmtId="2" fontId="0" fillId="36" borderId="127" xfId="0" applyNumberFormat="1" applyFill="1" applyBorder="1" applyAlignment="1">
      <alignment horizontal="center"/>
    </xf>
    <xf numFmtId="2" fontId="0" fillId="36" borderId="157" xfId="0" applyNumberFormat="1" applyFill="1" applyBorder="1" applyAlignment="1">
      <alignment horizontal="center"/>
    </xf>
    <xf numFmtId="2" fontId="0" fillId="35" borderId="158" xfId="0" applyNumberFormat="1" applyFill="1" applyBorder="1" applyAlignment="1">
      <alignment horizontal="center"/>
    </xf>
    <xf numFmtId="2" fontId="0" fillId="35" borderId="159" xfId="0" applyNumberFormat="1" applyFill="1" applyBorder="1" applyAlignment="1">
      <alignment horizontal="center"/>
    </xf>
    <xf numFmtId="2" fontId="0" fillId="35" borderId="160" xfId="0" applyNumberFormat="1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8" fillId="0" borderId="38" xfId="0" applyFont="1" applyFill="1" applyBorder="1" applyAlignment="1">
      <alignment/>
    </xf>
    <xf numFmtId="0" fontId="0" fillId="0" borderId="70" xfId="0" applyFont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15" fillId="0" borderId="26" xfId="0" applyFont="1" applyFill="1" applyBorder="1" applyAlignment="1" applyProtection="1">
      <alignment horizontal="center"/>
      <protection hidden="1"/>
    </xf>
    <xf numFmtId="0" fontId="0" fillId="36" borderId="40" xfId="0" applyFont="1" applyFill="1" applyBorder="1" applyAlignment="1">
      <alignment horizontal="center"/>
    </xf>
    <xf numFmtId="2" fontId="0" fillId="35" borderId="58" xfId="0" applyNumberFormat="1" applyFont="1" applyFill="1" applyBorder="1" applyAlignment="1">
      <alignment horizontal="center"/>
    </xf>
    <xf numFmtId="0" fontId="0" fillId="36" borderId="78" xfId="0" applyFont="1" applyFill="1" applyBorder="1" applyAlignment="1">
      <alignment horizontal="center"/>
    </xf>
    <xf numFmtId="0" fontId="24" fillId="37" borderId="43" xfId="0" applyFont="1" applyFill="1" applyBorder="1" applyAlignment="1" applyProtection="1">
      <alignment horizontal="center"/>
      <protection hidden="1"/>
    </xf>
    <xf numFmtId="0" fontId="24" fillId="37" borderId="60" xfId="0" applyFont="1" applyFill="1" applyBorder="1" applyAlignment="1" applyProtection="1">
      <alignment horizontal="center"/>
      <protection hidden="1"/>
    </xf>
    <xf numFmtId="0" fontId="0" fillId="0" borderId="81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7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36" borderId="70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1" fontId="0" fillId="36" borderId="43" xfId="0" applyNumberFormat="1" applyFont="1" applyFill="1" applyBorder="1" applyAlignment="1">
      <alignment horizontal="center"/>
    </xf>
    <xf numFmtId="2" fontId="0" fillId="35" borderId="49" xfId="0" applyNumberFormat="1" applyFont="1" applyFill="1" applyBorder="1" applyAlignment="1">
      <alignment horizontal="center"/>
    </xf>
    <xf numFmtId="2" fontId="0" fillId="35" borderId="38" xfId="0" applyNumberFormat="1" applyFont="1" applyFill="1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hidden="1"/>
    </xf>
    <xf numFmtId="2" fontId="4" fillId="0" borderId="51" xfId="0" applyNumberFormat="1" applyFont="1" applyFill="1" applyBorder="1" applyAlignment="1" applyProtection="1">
      <alignment horizontal="center"/>
      <protection hidden="1"/>
    </xf>
    <xf numFmtId="0" fontId="3" fillId="0" borderId="54" xfId="0" applyFont="1" applyFill="1" applyBorder="1" applyAlignment="1" applyProtection="1">
      <alignment horizontal="center"/>
      <protection hidden="1"/>
    </xf>
    <xf numFmtId="2" fontId="4" fillId="0" borderId="161" xfId="0" applyNumberFormat="1" applyFont="1" applyFill="1" applyBorder="1" applyAlignment="1" applyProtection="1">
      <alignment horizontal="center"/>
      <protection hidden="1"/>
    </xf>
    <xf numFmtId="0" fontId="0" fillId="36" borderId="79" xfId="0" applyFill="1" applyBorder="1" applyAlignment="1">
      <alignment horizontal="center"/>
    </xf>
    <xf numFmtId="0" fontId="0" fillId="36" borderId="162" xfId="0" applyFill="1" applyBorder="1" applyAlignment="1">
      <alignment horizontal="center"/>
    </xf>
    <xf numFmtId="0" fontId="0" fillId="36" borderId="163" xfId="0" applyFill="1" applyBorder="1" applyAlignment="1">
      <alignment horizontal="center"/>
    </xf>
    <xf numFmtId="0" fontId="0" fillId="36" borderId="164" xfId="0" applyFill="1" applyBorder="1" applyAlignment="1">
      <alignment horizontal="center"/>
    </xf>
    <xf numFmtId="2" fontId="0" fillId="0" borderId="81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2" fontId="0" fillId="35" borderId="165" xfId="0" applyNumberFormat="1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35" borderId="7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shrinkToFit="1"/>
    </xf>
    <xf numFmtId="0" fontId="2" fillId="0" borderId="166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67" xfId="0" applyFont="1" applyBorder="1" applyAlignment="1">
      <alignment horizontal="center" vertical="center" shrinkToFit="1"/>
    </xf>
    <xf numFmtId="0" fontId="2" fillId="0" borderId="168" xfId="0" applyFont="1" applyBorder="1" applyAlignment="1">
      <alignment horizontal="center" vertical="center" shrinkToFit="1"/>
    </xf>
    <xf numFmtId="0" fontId="7" fillId="34" borderId="30" xfId="0" applyFont="1" applyFill="1" applyBorder="1" applyAlignment="1" applyProtection="1">
      <alignment horizontal="center"/>
      <protection hidden="1" locked="0"/>
    </xf>
    <xf numFmtId="0" fontId="7" fillId="34" borderId="169" xfId="0" applyFont="1" applyFill="1" applyBorder="1" applyAlignment="1" applyProtection="1">
      <alignment horizontal="center"/>
      <protection hidden="1" locked="0"/>
    </xf>
    <xf numFmtId="0" fontId="7" fillId="34" borderId="18" xfId="0" applyFont="1" applyFill="1" applyBorder="1" applyAlignment="1" applyProtection="1">
      <alignment horizontal="center"/>
      <protection hidden="1" locked="0"/>
    </xf>
    <xf numFmtId="0" fontId="4" fillId="0" borderId="18" xfId="0" applyFont="1" applyBorder="1" applyAlignment="1" applyProtection="1">
      <alignment horizontal="center"/>
      <protection hidden="1"/>
    </xf>
    <xf numFmtId="0" fontId="7" fillId="34" borderId="170" xfId="0" applyFont="1" applyFill="1" applyBorder="1" applyAlignment="1" applyProtection="1">
      <alignment horizontal="center" wrapText="1"/>
      <protection hidden="1"/>
    </xf>
    <xf numFmtId="0" fontId="7" fillId="34" borderId="25" xfId="0" applyFont="1" applyFill="1" applyBorder="1" applyAlignment="1" applyProtection="1">
      <alignment horizontal="center" wrapText="1"/>
      <protection hidden="1"/>
    </xf>
    <xf numFmtId="0" fontId="7" fillId="34" borderId="71" xfId="0" applyFont="1" applyFill="1" applyBorder="1" applyAlignment="1" applyProtection="1">
      <alignment horizontal="center"/>
      <protection hidden="1"/>
    </xf>
    <xf numFmtId="0" fontId="7" fillId="34" borderId="171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>
      <alignment horizontal="center"/>
    </xf>
    <xf numFmtId="0" fontId="2" fillId="33" borderId="17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0" borderId="16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2" fontId="4" fillId="0" borderId="173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171" fontId="4" fillId="0" borderId="174" xfId="0" applyNumberFormat="1" applyFont="1" applyBorder="1" applyAlignment="1" applyProtection="1">
      <alignment horizontal="center"/>
      <protection locked="0"/>
    </xf>
    <xf numFmtId="171" fontId="4" fillId="0" borderId="23" xfId="0" applyNumberFormat="1" applyFont="1" applyBorder="1" applyAlignment="1" applyProtection="1">
      <alignment horizontal="center"/>
      <protection locked="0"/>
    </xf>
    <xf numFmtId="0" fontId="7" fillId="38" borderId="175" xfId="0" applyFont="1" applyFill="1" applyBorder="1" applyAlignment="1" applyProtection="1">
      <alignment horizontal="center"/>
      <protection hidden="1" locked="0"/>
    </xf>
    <xf numFmtId="0" fontId="7" fillId="38" borderId="170" xfId="0" applyFont="1" applyFill="1" applyBorder="1" applyAlignment="1" applyProtection="1">
      <alignment horizontal="center"/>
      <protection hidden="1" locked="0"/>
    </xf>
    <xf numFmtId="0" fontId="7" fillId="34" borderId="176" xfId="0" applyFont="1" applyFill="1" applyBorder="1" applyAlignment="1" applyProtection="1">
      <alignment horizontal="center" wrapText="1"/>
      <protection hidden="1"/>
    </xf>
    <xf numFmtId="0" fontId="7" fillId="34" borderId="177" xfId="0" applyFont="1" applyFill="1" applyBorder="1" applyAlignment="1" applyProtection="1">
      <alignment horizontal="center" wrapText="1"/>
      <protection hidden="1"/>
    </xf>
    <xf numFmtId="0" fontId="6" fillId="34" borderId="175" xfId="0" applyFont="1" applyFill="1" applyBorder="1" applyAlignment="1">
      <alignment horizontal="center"/>
    </xf>
    <xf numFmtId="0" fontId="6" fillId="34" borderId="170" xfId="0" applyFont="1" applyFill="1" applyBorder="1" applyAlignment="1">
      <alignment horizontal="center"/>
    </xf>
    <xf numFmtId="0" fontId="6" fillId="33" borderId="32" xfId="0" applyFont="1" applyFill="1" applyBorder="1" applyAlignment="1" applyProtection="1">
      <alignment horizontal="center"/>
      <protection hidden="1" locked="0"/>
    </xf>
    <xf numFmtId="0" fontId="6" fillId="33" borderId="174" xfId="0" applyFont="1" applyFill="1" applyBorder="1" applyAlignment="1" applyProtection="1">
      <alignment horizontal="center"/>
      <protection hidden="1" locked="0"/>
    </xf>
    <xf numFmtId="0" fontId="7" fillId="34" borderId="175" xfId="0" applyFont="1" applyFill="1" applyBorder="1" applyAlignment="1" applyProtection="1">
      <alignment horizontal="center"/>
      <protection hidden="1"/>
    </xf>
    <xf numFmtId="0" fontId="7" fillId="34" borderId="178" xfId="0" applyFont="1" applyFill="1" applyBorder="1" applyAlignment="1" applyProtection="1">
      <alignment horizontal="center"/>
      <protection hidden="1"/>
    </xf>
    <xf numFmtId="0" fontId="6" fillId="33" borderId="30" xfId="0" applyFont="1" applyFill="1" applyBorder="1" applyAlignment="1" applyProtection="1">
      <alignment horizontal="center"/>
      <protection hidden="1" locked="0"/>
    </xf>
    <xf numFmtId="0" fontId="6" fillId="33" borderId="169" xfId="0" applyFont="1" applyFill="1" applyBorder="1" applyAlignment="1" applyProtection="1">
      <alignment horizontal="center"/>
      <protection hidden="1" locked="0"/>
    </xf>
    <xf numFmtId="0" fontId="6" fillId="33" borderId="30" xfId="0" applyFont="1" applyFill="1" applyBorder="1" applyAlignment="1" applyProtection="1">
      <alignment horizontal="center" shrinkToFit="1"/>
      <protection hidden="1" locked="0"/>
    </xf>
    <xf numFmtId="0" fontId="6" fillId="33" borderId="169" xfId="0" applyFont="1" applyFill="1" applyBorder="1" applyAlignment="1" applyProtection="1">
      <alignment horizontal="center" shrinkToFit="1"/>
      <protection hidden="1" locked="0"/>
    </xf>
    <xf numFmtId="0" fontId="4" fillId="0" borderId="169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0" fontId="4" fillId="0" borderId="173" xfId="0" applyFont="1" applyBorder="1" applyAlignment="1" applyProtection="1">
      <alignment horizontal="center" shrinkToFit="1"/>
      <protection locked="0"/>
    </xf>
    <xf numFmtId="0" fontId="4" fillId="0" borderId="19" xfId="0" applyFont="1" applyBorder="1" applyAlignment="1" applyProtection="1">
      <alignment horizontal="center" shrinkToFit="1"/>
      <protection locked="0"/>
    </xf>
    <xf numFmtId="0" fontId="6" fillId="33" borderId="32" xfId="0" applyFont="1" applyFill="1" applyBorder="1" applyAlignment="1" applyProtection="1">
      <alignment horizontal="center" shrinkToFit="1"/>
      <protection hidden="1" locked="0"/>
    </xf>
    <xf numFmtId="0" fontId="6" fillId="33" borderId="174" xfId="0" applyFont="1" applyFill="1" applyBorder="1" applyAlignment="1" applyProtection="1">
      <alignment horizontal="center" shrinkToFit="1"/>
      <protection hidden="1" locked="0"/>
    </xf>
    <xf numFmtId="172" fontId="4" fillId="0" borderId="174" xfId="0" applyNumberFormat="1" applyFont="1" applyBorder="1" applyAlignment="1" applyProtection="1">
      <alignment horizontal="center" shrinkToFit="1"/>
      <protection locked="0"/>
    </xf>
    <xf numFmtId="172" fontId="4" fillId="0" borderId="23" xfId="0" applyNumberFormat="1" applyFont="1" applyBorder="1" applyAlignment="1" applyProtection="1">
      <alignment horizontal="center" shrinkToFit="1"/>
      <protection locked="0"/>
    </xf>
    <xf numFmtId="0" fontId="6" fillId="33" borderId="31" xfId="0" applyFont="1" applyFill="1" applyBorder="1" applyAlignment="1" applyProtection="1">
      <alignment horizontal="center"/>
      <protection hidden="1" locked="0"/>
    </xf>
    <xf numFmtId="0" fontId="6" fillId="33" borderId="173" xfId="0" applyFont="1" applyFill="1" applyBorder="1" applyAlignment="1" applyProtection="1">
      <alignment horizontal="center"/>
      <protection hidden="1" locked="0"/>
    </xf>
    <xf numFmtId="0" fontId="7" fillId="34" borderId="175" xfId="0" applyFont="1" applyFill="1" applyBorder="1" applyAlignment="1" applyProtection="1">
      <alignment horizontal="center"/>
      <protection hidden="1" locked="0"/>
    </xf>
    <xf numFmtId="0" fontId="7" fillId="34" borderId="179" xfId="0" applyFont="1" applyFill="1" applyBorder="1" applyAlignment="1" applyProtection="1">
      <alignment horizontal="center"/>
      <protection hidden="1" locked="0"/>
    </xf>
    <xf numFmtId="0" fontId="7" fillId="34" borderId="178" xfId="0" applyFont="1" applyFill="1" applyBorder="1" applyAlignment="1" applyProtection="1">
      <alignment horizontal="center"/>
      <protection hidden="1" locked="0"/>
    </xf>
    <xf numFmtId="0" fontId="4" fillId="38" borderId="170" xfId="0" applyFont="1" applyFill="1" applyBorder="1" applyAlignment="1" applyProtection="1">
      <alignment horizontal="center"/>
      <protection hidden="1"/>
    </xf>
    <xf numFmtId="0" fontId="7" fillId="34" borderId="180" xfId="0" applyFont="1" applyFill="1" applyBorder="1" applyAlignment="1" applyProtection="1">
      <alignment horizontal="center" wrapText="1"/>
      <protection hidden="1"/>
    </xf>
    <xf numFmtId="0" fontId="7" fillId="34" borderId="96" xfId="0" applyFont="1" applyFill="1" applyBorder="1" applyAlignment="1" applyProtection="1">
      <alignment horizontal="center" wrapText="1"/>
      <protection hidden="1"/>
    </xf>
    <xf numFmtId="0" fontId="6" fillId="33" borderId="31" xfId="0" applyFont="1" applyFill="1" applyBorder="1" applyAlignment="1" applyProtection="1">
      <alignment horizontal="center" shrinkToFit="1"/>
      <protection hidden="1" locked="0"/>
    </xf>
    <xf numFmtId="0" fontId="6" fillId="33" borderId="173" xfId="0" applyFont="1" applyFill="1" applyBorder="1" applyAlignment="1" applyProtection="1">
      <alignment horizontal="center" shrinkToFit="1"/>
      <protection hidden="1" locked="0"/>
    </xf>
    <xf numFmtId="0" fontId="14" fillId="34" borderId="62" xfId="0" applyFont="1" applyFill="1" applyBorder="1" applyAlignment="1" applyProtection="1">
      <alignment horizontal="center"/>
      <protection hidden="1" locked="0"/>
    </xf>
    <xf numFmtId="0" fontId="14" fillId="34" borderId="181" xfId="0" applyFont="1" applyFill="1" applyBorder="1" applyAlignment="1" applyProtection="1">
      <alignment horizontal="center"/>
      <protection hidden="1" locked="0"/>
    </xf>
    <xf numFmtId="0" fontId="14" fillId="34" borderId="63" xfId="0" applyFont="1" applyFill="1" applyBorder="1" applyAlignment="1" applyProtection="1">
      <alignment horizontal="center"/>
      <protection hidden="1" locked="0"/>
    </xf>
    <xf numFmtId="0" fontId="11" fillId="40" borderId="27" xfId="0" applyFont="1" applyFill="1" applyBorder="1" applyAlignment="1">
      <alignment horizontal="center"/>
    </xf>
    <xf numFmtId="0" fontId="11" fillId="40" borderId="86" xfId="0" applyFont="1" applyFill="1" applyBorder="1" applyAlignment="1">
      <alignment horizontal="center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168" xfId="0" applyFont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33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11" fillId="40" borderId="21" xfId="0" applyFont="1" applyFill="1" applyBorder="1" applyAlignment="1" applyProtection="1">
      <alignment horizontal="center"/>
      <protection locked="0"/>
    </xf>
    <xf numFmtId="0" fontId="11" fillId="40" borderId="22" xfId="0" applyFont="1" applyFill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68" xfId="0" applyFont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hidden="1"/>
    </xf>
    <xf numFmtId="0" fontId="14" fillId="34" borderId="62" xfId="0" applyFont="1" applyFill="1" applyBorder="1" applyAlignment="1" applyProtection="1">
      <alignment horizontal="center"/>
      <protection hidden="1"/>
    </xf>
    <xf numFmtId="0" fontId="14" fillId="34" borderId="63" xfId="0" applyFont="1" applyFill="1" applyBorder="1" applyAlignment="1" applyProtection="1">
      <alignment horizontal="center"/>
      <protection hidden="1"/>
    </xf>
    <xf numFmtId="0" fontId="6" fillId="33" borderId="182" xfId="0" applyFont="1" applyFill="1" applyBorder="1" applyAlignment="1" applyProtection="1">
      <alignment horizontal="center" shrinkToFit="1"/>
      <protection hidden="1" locked="0"/>
    </xf>
    <xf numFmtId="0" fontId="4" fillId="0" borderId="183" xfId="0" applyFont="1" applyBorder="1" applyAlignment="1" applyProtection="1">
      <alignment horizontal="center" shrinkToFit="1"/>
      <protection locked="0"/>
    </xf>
    <xf numFmtId="0" fontId="4" fillId="0" borderId="184" xfId="0" applyFont="1" applyBorder="1" applyAlignment="1" applyProtection="1">
      <alignment horizontal="center" shrinkToFit="1"/>
      <protection locked="0"/>
    </xf>
    <xf numFmtId="0" fontId="4" fillId="0" borderId="185" xfId="0" applyFont="1" applyBorder="1" applyAlignment="1" applyProtection="1">
      <alignment horizontal="center" shrinkToFit="1"/>
      <protection locked="0"/>
    </xf>
    <xf numFmtId="0" fontId="7" fillId="34" borderId="179" xfId="0" applyFont="1" applyFill="1" applyBorder="1" applyAlignment="1" applyProtection="1">
      <alignment horizontal="center"/>
      <protection hidden="1"/>
    </xf>
    <xf numFmtId="0" fontId="6" fillId="33" borderId="186" xfId="0" applyFont="1" applyFill="1" applyBorder="1" applyAlignment="1" applyProtection="1">
      <alignment horizontal="center" shrinkToFit="1"/>
      <protection hidden="1" locked="0"/>
    </xf>
    <xf numFmtId="0" fontId="6" fillId="33" borderId="187" xfId="0" applyFont="1" applyFill="1" applyBorder="1" applyAlignment="1" applyProtection="1">
      <alignment horizontal="center" shrinkToFit="1"/>
      <protection hidden="1" locked="0"/>
    </xf>
    <xf numFmtId="14" fontId="4" fillId="0" borderId="183" xfId="0" applyNumberFormat="1" applyFont="1" applyBorder="1" applyAlignment="1" applyProtection="1">
      <alignment horizontal="center" shrinkToFit="1"/>
      <protection locked="0"/>
    </xf>
    <xf numFmtId="14" fontId="4" fillId="0" borderId="184" xfId="0" applyNumberFormat="1" applyFont="1" applyBorder="1" applyAlignment="1" applyProtection="1">
      <alignment horizontal="center" shrinkToFit="1"/>
      <protection locked="0"/>
    </xf>
    <xf numFmtId="14" fontId="4" fillId="0" borderId="185" xfId="0" applyNumberFormat="1" applyFont="1" applyBorder="1" applyAlignment="1" applyProtection="1">
      <alignment horizontal="center" shrinkToFit="1"/>
      <protection locked="0"/>
    </xf>
    <xf numFmtId="0" fontId="7" fillId="34" borderId="41" xfId="0" applyFont="1" applyFill="1" applyBorder="1" applyAlignment="1" applyProtection="1">
      <alignment horizontal="center" wrapText="1"/>
      <protection hidden="1"/>
    </xf>
    <xf numFmtId="0" fontId="23" fillId="0" borderId="27" xfId="0" applyFont="1" applyBorder="1" applyAlignment="1">
      <alignment horizontal="center" vertical="center" shrinkToFit="1"/>
    </xf>
    <xf numFmtId="0" fontId="23" fillId="0" borderId="166" xfId="0" applyFont="1" applyBorder="1" applyAlignment="1">
      <alignment horizontal="center" vertical="center" shrinkToFit="1"/>
    </xf>
    <xf numFmtId="0" fontId="23" fillId="0" borderId="86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167" xfId="0" applyFont="1" applyBorder="1" applyAlignment="1">
      <alignment horizontal="center" vertical="center" shrinkToFit="1"/>
    </xf>
    <xf numFmtId="0" fontId="23" fillId="0" borderId="168" xfId="0" applyFont="1" applyBorder="1" applyAlignment="1">
      <alignment horizontal="center" vertical="center" shrinkToFit="1"/>
    </xf>
    <xf numFmtId="0" fontId="6" fillId="34" borderId="27" xfId="0" applyFont="1" applyFill="1" applyBorder="1" applyAlignment="1">
      <alignment horizontal="center"/>
    </xf>
    <xf numFmtId="0" fontId="6" fillId="34" borderId="166" xfId="0" applyFont="1" applyFill="1" applyBorder="1" applyAlignment="1">
      <alignment horizontal="center"/>
    </xf>
    <xf numFmtId="0" fontId="6" fillId="34" borderId="86" xfId="0" applyFont="1" applyFill="1" applyBorder="1" applyAlignment="1">
      <alignment horizontal="center"/>
    </xf>
    <xf numFmtId="0" fontId="4" fillId="0" borderId="166" xfId="51" applyFont="1" applyBorder="1" applyAlignment="1" applyProtection="1">
      <alignment horizontal="center"/>
      <protection locked="0"/>
    </xf>
    <xf numFmtId="0" fontId="4" fillId="0" borderId="86" xfId="51" applyFont="1" applyBorder="1" applyAlignment="1" applyProtection="1">
      <alignment horizontal="center"/>
      <protection locked="0"/>
    </xf>
    <xf numFmtId="0" fontId="2" fillId="0" borderId="188" xfId="51" applyFont="1" applyBorder="1" applyAlignment="1" applyProtection="1">
      <alignment horizontal="center" vertical="center"/>
      <protection locked="0"/>
    </xf>
    <xf numFmtId="0" fontId="2" fillId="0" borderId="13" xfId="51" applyFont="1" applyBorder="1" applyAlignment="1" applyProtection="1">
      <alignment horizontal="center" vertical="center"/>
      <protection locked="0"/>
    </xf>
    <xf numFmtId="2" fontId="4" fillId="0" borderId="0" xfId="51" applyNumberFormat="1" applyFont="1" applyBorder="1" applyAlignment="1" applyProtection="1">
      <alignment horizontal="center"/>
      <protection locked="0"/>
    </xf>
    <xf numFmtId="2" fontId="4" fillId="0" borderId="189" xfId="51" applyNumberFormat="1" applyFont="1" applyBorder="1" applyAlignment="1" applyProtection="1">
      <alignment horizontal="center"/>
      <protection locked="0"/>
    </xf>
    <xf numFmtId="14" fontId="4" fillId="0" borderId="167" xfId="51" applyNumberFormat="1" applyFont="1" applyBorder="1" applyAlignment="1" applyProtection="1">
      <alignment horizontal="center" shrinkToFit="1"/>
      <protection locked="0"/>
    </xf>
    <xf numFmtId="14" fontId="4" fillId="0" borderId="168" xfId="51" applyNumberFormat="1" applyFont="1" applyBorder="1" applyAlignment="1" applyProtection="1">
      <alignment horizontal="center" shrinkToFit="1"/>
      <protection locked="0"/>
    </xf>
    <xf numFmtId="0" fontId="7" fillId="34" borderId="175" xfId="51" applyFont="1" applyFill="1" applyBorder="1" applyAlignment="1" applyProtection="1">
      <alignment horizontal="center"/>
      <protection hidden="1" locked="0"/>
    </xf>
    <xf numFmtId="0" fontId="7" fillId="34" borderId="179" xfId="51" applyFont="1" applyFill="1" applyBorder="1" applyAlignment="1" applyProtection="1">
      <alignment horizontal="center"/>
      <protection hidden="1" locked="0"/>
    </xf>
    <xf numFmtId="0" fontId="7" fillId="34" borderId="170" xfId="51" applyFont="1" applyFill="1" applyBorder="1" applyAlignment="1" applyProtection="1">
      <alignment horizontal="center"/>
      <protection hidden="1" locked="0"/>
    </xf>
    <xf numFmtId="0" fontId="4" fillId="0" borderId="170" xfId="51" applyFont="1" applyBorder="1" applyAlignment="1" applyProtection="1">
      <alignment horizontal="center"/>
      <protection hidden="1"/>
    </xf>
    <xf numFmtId="0" fontId="2" fillId="33" borderId="21" xfId="51" applyFont="1" applyFill="1" applyBorder="1" applyAlignment="1">
      <alignment horizontal="center"/>
      <protection/>
    </xf>
    <xf numFmtId="0" fontId="2" fillId="33" borderId="22" xfId="51" applyFont="1" applyFill="1" applyBorder="1" applyAlignment="1">
      <alignment horizontal="center"/>
      <protection/>
    </xf>
    <xf numFmtId="0" fontId="20" fillId="0" borderId="27" xfId="51" applyFont="1" applyBorder="1" applyAlignment="1">
      <alignment horizontal="center"/>
      <protection/>
    </xf>
    <xf numFmtId="0" fontId="20" fillId="0" borderId="86" xfId="51" applyFont="1" applyBorder="1" applyAlignment="1">
      <alignment horizontal="center"/>
      <protection/>
    </xf>
    <xf numFmtId="0" fontId="20" fillId="0" borderId="29" xfId="51" applyFont="1" applyBorder="1" applyAlignment="1">
      <alignment horizontal="center"/>
      <protection/>
    </xf>
    <xf numFmtId="0" fontId="20" fillId="0" borderId="168" xfId="51" applyFont="1" applyBorder="1" applyAlignment="1">
      <alignment horizontal="center"/>
      <protection/>
    </xf>
    <xf numFmtId="0" fontId="6" fillId="34" borderId="179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6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6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">
      <selection activeCell="J21" sqref="J21"/>
    </sheetView>
  </sheetViews>
  <sheetFormatPr defaultColWidth="11.421875" defaultRowHeight="12.75"/>
  <cols>
    <col min="1" max="1" width="7.28125" style="1" customWidth="1"/>
    <col min="2" max="2" width="23.57421875" style="2" customWidth="1"/>
    <col min="3" max="3" width="30.00390625" style="2" customWidth="1"/>
    <col min="4" max="4" width="8.57421875" style="2" customWidth="1"/>
    <col min="5" max="5" width="8.28125" style="2" customWidth="1"/>
    <col min="6" max="6" width="7.421875" style="2" customWidth="1"/>
    <col min="7" max="7" width="9.421875" style="2" customWidth="1"/>
    <col min="8" max="8" width="8.421875" style="2" customWidth="1"/>
    <col min="9" max="16384" width="11.421875" style="2" customWidth="1"/>
  </cols>
  <sheetData>
    <row r="1" spans="1:6" ht="15.75" thickBot="1">
      <c r="A1" s="12"/>
      <c r="B1" s="15" t="s">
        <v>0</v>
      </c>
      <c r="C1" s="3"/>
      <c r="F1" s="12"/>
    </row>
    <row r="2" spans="1:8" ht="15.75" customHeight="1" thickBot="1">
      <c r="A2" s="12"/>
      <c r="B2" s="16">
        <v>1</v>
      </c>
      <c r="C2" s="33"/>
      <c r="F2" s="41" t="s">
        <v>2</v>
      </c>
      <c r="G2" s="400" t="s">
        <v>41</v>
      </c>
      <c r="H2" s="401"/>
    </row>
    <row r="3" spans="1:8" ht="15.75" thickBot="1">
      <c r="A3" s="12"/>
      <c r="B3" s="11"/>
      <c r="C3" s="11"/>
      <c r="F3" s="42" t="s">
        <v>3</v>
      </c>
      <c r="G3" s="402">
        <v>1.3</v>
      </c>
      <c r="H3" s="403"/>
    </row>
    <row r="4" spans="1:8" ht="16.5" thickBot="1" thickTop="1">
      <c r="A4" s="12"/>
      <c r="B4" s="41" t="s">
        <v>4</v>
      </c>
      <c r="C4" s="19">
        <v>350</v>
      </c>
      <c r="F4" s="43" t="s">
        <v>5</v>
      </c>
      <c r="G4" s="404">
        <v>40676</v>
      </c>
      <c r="H4" s="405"/>
    </row>
    <row r="5" spans="1:8" ht="15.75" thickBot="1">
      <c r="A5" s="12"/>
      <c r="B5" s="42" t="s">
        <v>6</v>
      </c>
      <c r="C5" s="20">
        <v>460</v>
      </c>
      <c r="D5" s="34"/>
      <c r="E5" s="1"/>
      <c r="F5" s="397" t="s">
        <v>1</v>
      </c>
      <c r="G5" s="398"/>
      <c r="H5" s="399"/>
    </row>
    <row r="6" spans="1:8" ht="16.5" thickBot="1" thickTop="1">
      <c r="A6" s="12"/>
      <c r="B6" s="43" t="s">
        <v>7</v>
      </c>
      <c r="C6" s="21">
        <v>79</v>
      </c>
      <c r="D6" s="44">
        <v>79</v>
      </c>
      <c r="E6" s="22" t="s">
        <v>8</v>
      </c>
      <c r="F6" s="383" t="s">
        <v>88</v>
      </c>
      <c r="G6" s="384"/>
      <c r="H6" s="385"/>
    </row>
    <row r="7" spans="1:8" ht="15.75" thickBot="1">
      <c r="A7" s="32"/>
      <c r="B7" s="11"/>
      <c r="C7" s="11"/>
      <c r="D7" s="10"/>
      <c r="E7" s="10"/>
      <c r="F7" s="386"/>
      <c r="G7" s="387"/>
      <c r="H7" s="388"/>
    </row>
    <row r="8" spans="1:8" ht="15" customHeight="1" thickBot="1">
      <c r="A8" s="389" t="s">
        <v>9</v>
      </c>
      <c r="B8" s="390"/>
      <c r="C8" s="391"/>
      <c r="D8" s="389" t="s">
        <v>10</v>
      </c>
      <c r="E8" s="392"/>
      <c r="F8" s="393" t="s">
        <v>11</v>
      </c>
      <c r="G8" s="395" t="s">
        <v>12</v>
      </c>
      <c r="H8" s="396"/>
    </row>
    <row r="9" spans="1:8" ht="15.75" thickBot="1">
      <c r="A9" s="45" t="s">
        <v>13</v>
      </c>
      <c r="B9" s="46" t="s">
        <v>14</v>
      </c>
      <c r="C9" s="47" t="s">
        <v>16</v>
      </c>
      <c r="D9" s="48" t="s">
        <v>17</v>
      </c>
      <c r="E9" s="47" t="s">
        <v>18</v>
      </c>
      <c r="F9" s="394"/>
      <c r="G9" s="125" t="s">
        <v>19</v>
      </c>
      <c r="H9" s="126" t="s">
        <v>18</v>
      </c>
    </row>
    <row r="10" spans="1:8" s="1" customFormat="1" ht="15" customHeight="1" thickTop="1">
      <c r="A10" s="66">
        <v>1</v>
      </c>
      <c r="B10" s="118" t="s">
        <v>64</v>
      </c>
      <c r="C10" s="119" t="s">
        <v>154</v>
      </c>
      <c r="D10" s="122">
        <v>0</v>
      </c>
      <c r="E10" s="210">
        <v>52.44</v>
      </c>
      <c r="F10" s="221"/>
      <c r="G10" s="143">
        <v>0</v>
      </c>
      <c r="H10" s="218">
        <v>52.44</v>
      </c>
    </row>
    <row r="11" spans="1:8" s="1" customFormat="1" ht="15" customHeight="1">
      <c r="A11" s="67">
        <v>2</v>
      </c>
      <c r="B11" s="120" t="s">
        <v>357</v>
      </c>
      <c r="C11" s="121" t="s">
        <v>160</v>
      </c>
      <c r="D11" s="123">
        <v>0</v>
      </c>
      <c r="E11" s="211">
        <v>53.07</v>
      </c>
      <c r="F11" s="129"/>
      <c r="G11" s="127">
        <v>0</v>
      </c>
      <c r="H11" s="219">
        <v>53.07</v>
      </c>
    </row>
    <row r="12" spans="1:8" s="1" customFormat="1" ht="15" customHeight="1">
      <c r="A12" s="67">
        <v>3</v>
      </c>
      <c r="B12" s="120" t="s">
        <v>29</v>
      </c>
      <c r="C12" s="121" t="s">
        <v>150</v>
      </c>
      <c r="D12" s="123">
        <v>0</v>
      </c>
      <c r="E12" s="211">
        <v>55.88</v>
      </c>
      <c r="F12" s="129"/>
      <c r="G12" s="127">
        <v>0</v>
      </c>
      <c r="H12" s="219">
        <v>55.88</v>
      </c>
    </row>
    <row r="13" spans="1:8" s="1" customFormat="1" ht="15" customHeight="1">
      <c r="A13" s="67">
        <v>4</v>
      </c>
      <c r="B13" s="120" t="s">
        <v>90</v>
      </c>
      <c r="C13" s="121" t="s">
        <v>175</v>
      </c>
      <c r="D13" s="123">
        <v>0</v>
      </c>
      <c r="E13" s="211">
        <v>57.37</v>
      </c>
      <c r="F13" s="222"/>
      <c r="G13" s="127">
        <v>0</v>
      </c>
      <c r="H13" s="219">
        <v>57.37</v>
      </c>
    </row>
    <row r="14" spans="1:8" s="1" customFormat="1" ht="15" customHeight="1">
      <c r="A14" s="67">
        <v>5</v>
      </c>
      <c r="B14" s="120" t="s">
        <v>91</v>
      </c>
      <c r="C14" s="121" t="s">
        <v>134</v>
      </c>
      <c r="D14" s="123">
        <v>0</v>
      </c>
      <c r="E14" s="211">
        <v>59.12</v>
      </c>
      <c r="F14" s="222"/>
      <c r="G14" s="127">
        <v>0</v>
      </c>
      <c r="H14" s="219">
        <v>59.12</v>
      </c>
    </row>
    <row r="15" spans="1:8" s="1" customFormat="1" ht="14.25" customHeight="1">
      <c r="A15" s="67">
        <v>6</v>
      </c>
      <c r="B15" s="120" t="s">
        <v>118</v>
      </c>
      <c r="C15" s="121" t="s">
        <v>165</v>
      </c>
      <c r="D15" s="123">
        <v>0</v>
      </c>
      <c r="E15" s="211">
        <v>59.73</v>
      </c>
      <c r="F15" s="129"/>
      <c r="G15" s="127">
        <v>0</v>
      </c>
      <c r="H15" s="219">
        <v>59.73</v>
      </c>
    </row>
    <row r="16" spans="1:8" s="1" customFormat="1" ht="15" customHeight="1">
      <c r="A16" s="67">
        <v>7</v>
      </c>
      <c r="B16" s="120" t="s">
        <v>111</v>
      </c>
      <c r="C16" s="121" t="s">
        <v>157</v>
      </c>
      <c r="D16" s="123">
        <v>0</v>
      </c>
      <c r="E16" s="211">
        <v>61.62</v>
      </c>
      <c r="F16" s="129"/>
      <c r="G16" s="127">
        <v>0</v>
      </c>
      <c r="H16" s="219">
        <v>61.62</v>
      </c>
    </row>
    <row r="17" spans="1:8" ht="15">
      <c r="A17" s="67">
        <v>8</v>
      </c>
      <c r="B17" s="120" t="s">
        <v>96</v>
      </c>
      <c r="C17" s="121" t="s">
        <v>321</v>
      </c>
      <c r="D17" s="123">
        <v>0</v>
      </c>
      <c r="E17" s="211">
        <v>62.88</v>
      </c>
      <c r="F17" s="129"/>
      <c r="G17" s="127">
        <v>0</v>
      </c>
      <c r="H17" s="219">
        <v>62.88</v>
      </c>
    </row>
    <row r="18" spans="1:8" ht="15">
      <c r="A18" s="67">
        <v>9</v>
      </c>
      <c r="B18" s="120" t="s">
        <v>100</v>
      </c>
      <c r="C18" s="121" t="s">
        <v>144</v>
      </c>
      <c r="D18" s="123">
        <v>0</v>
      </c>
      <c r="E18" s="211">
        <v>64.62</v>
      </c>
      <c r="F18" s="129"/>
      <c r="G18" s="127">
        <v>0</v>
      </c>
      <c r="H18" s="219">
        <v>64.62</v>
      </c>
    </row>
    <row r="19" spans="1:8" ht="15">
      <c r="A19" s="67">
        <v>10</v>
      </c>
      <c r="B19" s="120" t="s">
        <v>115</v>
      </c>
      <c r="C19" s="121" t="s">
        <v>162</v>
      </c>
      <c r="D19" s="123">
        <v>0</v>
      </c>
      <c r="E19" s="211">
        <v>64.78</v>
      </c>
      <c r="F19" s="129"/>
      <c r="G19" s="127">
        <v>0</v>
      </c>
      <c r="H19" s="219">
        <v>64.78</v>
      </c>
    </row>
    <row r="20" spans="1:8" ht="15">
      <c r="A20" s="67">
        <v>11</v>
      </c>
      <c r="B20" s="120" t="s">
        <v>113</v>
      </c>
      <c r="C20" s="121" t="s">
        <v>159</v>
      </c>
      <c r="D20" s="123">
        <v>0</v>
      </c>
      <c r="E20" s="211">
        <v>66.86</v>
      </c>
      <c r="F20" s="129"/>
      <c r="G20" s="127">
        <v>0</v>
      </c>
      <c r="H20" s="219">
        <v>66.86</v>
      </c>
    </row>
    <row r="21" spans="1:8" ht="15">
      <c r="A21" s="67">
        <v>12</v>
      </c>
      <c r="B21" s="120" t="s">
        <v>107</v>
      </c>
      <c r="C21" s="121" t="s">
        <v>152</v>
      </c>
      <c r="D21" s="123">
        <v>0</v>
      </c>
      <c r="E21" s="211">
        <v>67.14</v>
      </c>
      <c r="F21" s="129"/>
      <c r="G21" s="127">
        <v>0</v>
      </c>
      <c r="H21" s="219">
        <v>67.14</v>
      </c>
    </row>
    <row r="22" spans="1:8" ht="15">
      <c r="A22" s="67">
        <v>13</v>
      </c>
      <c r="B22" s="120" t="s">
        <v>103</v>
      </c>
      <c r="C22" s="121" t="s">
        <v>168</v>
      </c>
      <c r="D22" s="123">
        <v>0</v>
      </c>
      <c r="E22" s="211">
        <v>67.76</v>
      </c>
      <c r="F22" s="129"/>
      <c r="G22" s="127">
        <v>0</v>
      </c>
      <c r="H22" s="219">
        <v>67.76</v>
      </c>
    </row>
    <row r="23" spans="1:8" ht="15">
      <c r="A23" s="67">
        <v>14</v>
      </c>
      <c r="B23" s="120" t="s">
        <v>93</v>
      </c>
      <c r="C23" s="121" t="s">
        <v>138</v>
      </c>
      <c r="D23" s="123">
        <v>0</v>
      </c>
      <c r="E23" s="211">
        <v>67.97</v>
      </c>
      <c r="F23" s="223"/>
      <c r="G23" s="127">
        <v>0</v>
      </c>
      <c r="H23" s="219">
        <v>67.97</v>
      </c>
    </row>
    <row r="24" spans="1:8" ht="15">
      <c r="A24" s="67">
        <v>15</v>
      </c>
      <c r="B24" s="120" t="s">
        <v>122</v>
      </c>
      <c r="C24" s="121" t="s">
        <v>170</v>
      </c>
      <c r="D24" s="123">
        <v>0</v>
      </c>
      <c r="E24" s="211">
        <v>68.57</v>
      </c>
      <c r="F24" s="129"/>
      <c r="G24" s="127">
        <v>0</v>
      </c>
      <c r="H24" s="219">
        <v>68.57</v>
      </c>
    </row>
    <row r="25" spans="1:8" ht="15">
      <c r="A25" s="67">
        <v>16</v>
      </c>
      <c r="B25" s="120" t="s">
        <v>114</v>
      </c>
      <c r="C25" s="121" t="s">
        <v>161</v>
      </c>
      <c r="D25" s="123">
        <v>0</v>
      </c>
      <c r="E25" s="211">
        <v>68.86</v>
      </c>
      <c r="F25" s="129"/>
      <c r="G25" s="127">
        <v>0</v>
      </c>
      <c r="H25" s="219">
        <v>68.86</v>
      </c>
    </row>
    <row r="26" spans="1:8" ht="15">
      <c r="A26" s="67">
        <v>17</v>
      </c>
      <c r="B26" s="120" t="s">
        <v>123</v>
      </c>
      <c r="C26" s="121" t="s">
        <v>171</v>
      </c>
      <c r="D26" s="123">
        <v>0</v>
      </c>
      <c r="E26" s="211">
        <v>69.33</v>
      </c>
      <c r="F26" s="129"/>
      <c r="G26" s="127">
        <v>0</v>
      </c>
      <c r="H26" s="219">
        <v>69.33</v>
      </c>
    </row>
    <row r="27" spans="1:8" ht="15">
      <c r="A27" s="67">
        <v>18</v>
      </c>
      <c r="B27" s="120" t="s">
        <v>51</v>
      </c>
      <c r="C27" s="121" t="s">
        <v>137</v>
      </c>
      <c r="D27" s="123">
        <v>0</v>
      </c>
      <c r="E27" s="211">
        <v>69.53</v>
      </c>
      <c r="F27" s="223"/>
      <c r="G27" s="127">
        <v>0</v>
      </c>
      <c r="H27" s="219">
        <v>69.53</v>
      </c>
    </row>
    <row r="28" spans="1:8" ht="15">
      <c r="A28" s="67">
        <v>19</v>
      </c>
      <c r="B28" s="120" t="s">
        <v>126</v>
      </c>
      <c r="C28" s="121" t="s">
        <v>132</v>
      </c>
      <c r="D28" s="123">
        <v>0</v>
      </c>
      <c r="E28" s="211">
        <v>71</v>
      </c>
      <c r="F28" s="129"/>
      <c r="G28" s="127">
        <v>0</v>
      </c>
      <c r="H28" s="219">
        <v>71</v>
      </c>
    </row>
    <row r="29" spans="1:8" ht="15">
      <c r="A29" s="67">
        <v>20</v>
      </c>
      <c r="B29" s="120" t="s">
        <v>130</v>
      </c>
      <c r="C29" s="121" t="s">
        <v>177</v>
      </c>
      <c r="D29" s="123">
        <v>0</v>
      </c>
      <c r="E29" s="211">
        <v>71.02</v>
      </c>
      <c r="F29" s="129"/>
      <c r="G29" s="127">
        <v>0</v>
      </c>
      <c r="H29" s="219">
        <v>71.02</v>
      </c>
    </row>
    <row r="30" spans="1:8" ht="15">
      <c r="A30" s="67">
        <v>21</v>
      </c>
      <c r="B30" s="120" t="s">
        <v>94</v>
      </c>
      <c r="C30" s="121" t="s">
        <v>139</v>
      </c>
      <c r="D30" s="123">
        <v>0</v>
      </c>
      <c r="E30" s="211">
        <v>72</v>
      </c>
      <c r="F30" s="129"/>
      <c r="G30" s="127">
        <v>0</v>
      </c>
      <c r="H30" s="219">
        <v>72</v>
      </c>
    </row>
    <row r="31" spans="1:8" ht="15">
      <c r="A31" s="67">
        <v>22</v>
      </c>
      <c r="B31" s="120" t="s">
        <v>124</v>
      </c>
      <c r="C31" s="121" t="s">
        <v>172</v>
      </c>
      <c r="D31" s="123">
        <v>0</v>
      </c>
      <c r="E31" s="211">
        <v>74.71</v>
      </c>
      <c r="F31" s="129"/>
      <c r="G31" s="127">
        <v>0</v>
      </c>
      <c r="H31" s="219">
        <v>74.71</v>
      </c>
    </row>
    <row r="32" spans="1:8" ht="15">
      <c r="A32" s="67">
        <v>23</v>
      </c>
      <c r="B32" s="120" t="s">
        <v>110</v>
      </c>
      <c r="C32" s="121" t="s">
        <v>156</v>
      </c>
      <c r="D32" s="123">
        <v>0</v>
      </c>
      <c r="E32" s="211">
        <v>75.83</v>
      </c>
      <c r="F32" s="129"/>
      <c r="G32" s="127">
        <v>0</v>
      </c>
      <c r="H32" s="219">
        <v>75.83</v>
      </c>
    </row>
    <row r="33" spans="1:8" ht="15">
      <c r="A33" s="67">
        <v>24</v>
      </c>
      <c r="B33" s="120" t="s">
        <v>108</v>
      </c>
      <c r="C33" s="121" t="s">
        <v>153</v>
      </c>
      <c r="D33" s="123">
        <v>0</v>
      </c>
      <c r="E33" s="211">
        <v>77</v>
      </c>
      <c r="F33" s="129"/>
      <c r="G33" s="127">
        <v>0</v>
      </c>
      <c r="H33" s="219">
        <v>77</v>
      </c>
    </row>
    <row r="34" spans="1:8" ht="15">
      <c r="A34" s="67">
        <v>25</v>
      </c>
      <c r="B34" s="120" t="s">
        <v>128</v>
      </c>
      <c r="C34" s="121" t="s">
        <v>175</v>
      </c>
      <c r="D34" s="123">
        <v>0</v>
      </c>
      <c r="E34" s="211">
        <v>78.39</v>
      </c>
      <c r="F34" s="129"/>
      <c r="G34" s="127">
        <v>0</v>
      </c>
      <c r="H34" s="219">
        <v>78.39</v>
      </c>
    </row>
    <row r="35" spans="1:8" ht="15">
      <c r="A35" s="67">
        <v>26</v>
      </c>
      <c r="B35" s="120" t="s">
        <v>31</v>
      </c>
      <c r="C35" s="121" t="s">
        <v>135</v>
      </c>
      <c r="D35" s="123">
        <v>0</v>
      </c>
      <c r="E35" s="211">
        <v>80.8</v>
      </c>
      <c r="F35" s="222">
        <v>1</v>
      </c>
      <c r="G35" s="127">
        <v>1</v>
      </c>
      <c r="H35" s="219">
        <v>80.8</v>
      </c>
    </row>
    <row r="36" spans="1:8" ht="15">
      <c r="A36" s="67">
        <v>27</v>
      </c>
      <c r="B36" s="120" t="s">
        <v>98</v>
      </c>
      <c r="C36" s="121" t="s">
        <v>142</v>
      </c>
      <c r="D36" s="123">
        <v>4</v>
      </c>
      <c r="E36" s="211">
        <v>51</v>
      </c>
      <c r="F36" s="129"/>
      <c r="G36" s="127">
        <v>4</v>
      </c>
      <c r="H36" s="219">
        <v>51</v>
      </c>
    </row>
    <row r="37" spans="1:8" ht="15">
      <c r="A37" s="67">
        <v>28</v>
      </c>
      <c r="B37" s="120" t="s">
        <v>116</v>
      </c>
      <c r="C37" s="121" t="s">
        <v>163</v>
      </c>
      <c r="D37" s="123">
        <v>4</v>
      </c>
      <c r="E37" s="211">
        <v>54.41</v>
      </c>
      <c r="F37" s="129"/>
      <c r="G37" s="127">
        <v>4</v>
      </c>
      <c r="H37" s="219">
        <v>54.41</v>
      </c>
    </row>
    <row r="38" spans="1:8" ht="15">
      <c r="A38" s="67">
        <v>29</v>
      </c>
      <c r="B38" s="120" t="s">
        <v>106</v>
      </c>
      <c r="C38" s="121" t="s">
        <v>151</v>
      </c>
      <c r="D38" s="123">
        <v>4</v>
      </c>
      <c r="E38" s="211">
        <v>55.91</v>
      </c>
      <c r="F38" s="129"/>
      <c r="G38" s="127">
        <v>4</v>
      </c>
      <c r="H38" s="219">
        <v>55.91</v>
      </c>
    </row>
    <row r="39" spans="1:8" ht="15">
      <c r="A39" s="67">
        <v>30</v>
      </c>
      <c r="B39" s="120" t="s">
        <v>40</v>
      </c>
      <c r="C39" s="121" t="s">
        <v>173</v>
      </c>
      <c r="D39" s="123">
        <v>4</v>
      </c>
      <c r="E39" s="211">
        <v>56.31</v>
      </c>
      <c r="F39" s="129"/>
      <c r="G39" s="127">
        <v>4</v>
      </c>
      <c r="H39" s="219">
        <v>56.31</v>
      </c>
    </row>
    <row r="40" spans="1:8" ht="15">
      <c r="A40" s="67">
        <v>31</v>
      </c>
      <c r="B40" s="120" t="s">
        <v>127</v>
      </c>
      <c r="C40" s="121" t="s">
        <v>133</v>
      </c>
      <c r="D40" s="123">
        <v>4</v>
      </c>
      <c r="E40" s="211">
        <v>60.57</v>
      </c>
      <c r="F40" s="129"/>
      <c r="G40" s="127">
        <v>4</v>
      </c>
      <c r="H40" s="219">
        <v>60.57</v>
      </c>
    </row>
    <row r="41" spans="1:8" ht="15">
      <c r="A41" s="67">
        <v>32</v>
      </c>
      <c r="B41" s="120" t="s">
        <v>89</v>
      </c>
      <c r="C41" s="121" t="s">
        <v>133</v>
      </c>
      <c r="D41" s="123">
        <v>4</v>
      </c>
      <c r="E41" s="211">
        <v>63.9</v>
      </c>
      <c r="F41" s="222"/>
      <c r="G41" s="127">
        <v>4</v>
      </c>
      <c r="H41" s="219">
        <v>63.9</v>
      </c>
    </row>
    <row r="42" spans="1:8" ht="15">
      <c r="A42" s="67">
        <v>33</v>
      </c>
      <c r="B42" s="120" t="s">
        <v>112</v>
      </c>
      <c r="C42" s="121" t="s">
        <v>158</v>
      </c>
      <c r="D42" s="123">
        <v>4</v>
      </c>
      <c r="E42" s="211">
        <v>66.88</v>
      </c>
      <c r="F42" s="129"/>
      <c r="G42" s="127">
        <v>4</v>
      </c>
      <c r="H42" s="219">
        <v>66.88</v>
      </c>
    </row>
    <row r="43" spans="1:8" ht="15">
      <c r="A43" s="67">
        <v>34</v>
      </c>
      <c r="B43" s="120" t="s">
        <v>102</v>
      </c>
      <c r="C43" s="121" t="s">
        <v>147</v>
      </c>
      <c r="D43" s="123">
        <v>4</v>
      </c>
      <c r="E43" s="211">
        <v>77.09</v>
      </c>
      <c r="F43" s="129"/>
      <c r="G43" s="127">
        <v>4</v>
      </c>
      <c r="H43" s="219">
        <v>77.09</v>
      </c>
    </row>
    <row r="44" spans="1:8" ht="15">
      <c r="A44" s="67">
        <v>35</v>
      </c>
      <c r="B44" s="120" t="s">
        <v>131</v>
      </c>
      <c r="C44" s="121" t="s">
        <v>177</v>
      </c>
      <c r="D44" s="123">
        <v>4</v>
      </c>
      <c r="E44" s="211">
        <v>78.7</v>
      </c>
      <c r="F44" s="129"/>
      <c r="G44" s="127">
        <v>4</v>
      </c>
      <c r="H44" s="219">
        <v>78.7</v>
      </c>
    </row>
    <row r="45" spans="1:8" ht="15">
      <c r="A45" s="67">
        <v>36</v>
      </c>
      <c r="B45" s="120" t="s">
        <v>125</v>
      </c>
      <c r="C45" s="121" t="s">
        <v>174</v>
      </c>
      <c r="D45" s="123">
        <v>4</v>
      </c>
      <c r="E45" s="211">
        <v>91.4</v>
      </c>
      <c r="F45" s="129"/>
      <c r="G45" s="127">
        <v>4</v>
      </c>
      <c r="H45" s="219">
        <v>91.4</v>
      </c>
    </row>
    <row r="46" spans="1:8" ht="15">
      <c r="A46" s="67">
        <v>37</v>
      </c>
      <c r="B46" s="120" t="s">
        <v>121</v>
      </c>
      <c r="C46" s="121" t="s">
        <v>169</v>
      </c>
      <c r="D46" s="123">
        <v>4</v>
      </c>
      <c r="E46" s="211">
        <v>84.85</v>
      </c>
      <c r="F46" s="129">
        <v>2</v>
      </c>
      <c r="G46" s="127">
        <v>6</v>
      </c>
      <c r="H46" s="219">
        <v>84.85</v>
      </c>
    </row>
    <row r="47" spans="1:8" ht="15">
      <c r="A47" s="67">
        <v>38</v>
      </c>
      <c r="B47" s="120" t="s">
        <v>119</v>
      </c>
      <c r="C47" s="121" t="s">
        <v>166</v>
      </c>
      <c r="D47" s="123">
        <v>4</v>
      </c>
      <c r="E47" s="211">
        <v>88.78</v>
      </c>
      <c r="F47" s="129">
        <v>3</v>
      </c>
      <c r="G47" s="127">
        <v>7</v>
      </c>
      <c r="H47" s="219">
        <v>88.78</v>
      </c>
    </row>
    <row r="48" spans="1:8" ht="15">
      <c r="A48" s="67">
        <v>39</v>
      </c>
      <c r="B48" s="120" t="s">
        <v>97</v>
      </c>
      <c r="C48" s="121" t="s">
        <v>141</v>
      </c>
      <c r="D48" s="123">
        <v>8</v>
      </c>
      <c r="E48" s="211">
        <v>57.11</v>
      </c>
      <c r="F48" s="129"/>
      <c r="G48" s="127">
        <v>8</v>
      </c>
      <c r="H48" s="219">
        <v>57.11</v>
      </c>
    </row>
    <row r="49" spans="1:8" ht="15">
      <c r="A49" s="67">
        <v>40</v>
      </c>
      <c r="B49" s="120" t="s">
        <v>99</v>
      </c>
      <c r="C49" s="121" t="s">
        <v>143</v>
      </c>
      <c r="D49" s="123">
        <v>8</v>
      </c>
      <c r="E49" s="211">
        <v>58.19</v>
      </c>
      <c r="F49" s="129"/>
      <c r="G49" s="127">
        <v>8</v>
      </c>
      <c r="H49" s="219">
        <v>58.19</v>
      </c>
    </row>
    <row r="50" spans="1:8" ht="15">
      <c r="A50" s="67">
        <v>41</v>
      </c>
      <c r="B50" s="120" t="s">
        <v>104</v>
      </c>
      <c r="C50" s="121" t="s">
        <v>148</v>
      </c>
      <c r="D50" s="123">
        <v>8</v>
      </c>
      <c r="E50" s="211">
        <v>70.6</v>
      </c>
      <c r="F50" s="129"/>
      <c r="G50" s="127">
        <v>8</v>
      </c>
      <c r="H50" s="219">
        <v>70.6</v>
      </c>
    </row>
    <row r="51" spans="1:8" ht="15">
      <c r="A51" s="67">
        <v>42</v>
      </c>
      <c r="B51" s="120" t="s">
        <v>39</v>
      </c>
      <c r="C51" s="121" t="s">
        <v>146</v>
      </c>
      <c r="D51" s="123">
        <v>8</v>
      </c>
      <c r="E51" s="211">
        <v>71.09</v>
      </c>
      <c r="F51" s="129"/>
      <c r="G51" s="127">
        <v>8</v>
      </c>
      <c r="H51" s="219">
        <v>71.09</v>
      </c>
    </row>
    <row r="52" spans="1:8" ht="15">
      <c r="A52" s="67">
        <v>43</v>
      </c>
      <c r="B52" s="120" t="s">
        <v>35</v>
      </c>
      <c r="C52" s="121" t="s">
        <v>132</v>
      </c>
      <c r="D52" s="123">
        <v>8</v>
      </c>
      <c r="E52" s="211">
        <v>73.33</v>
      </c>
      <c r="F52" s="222"/>
      <c r="G52" s="127">
        <v>8</v>
      </c>
      <c r="H52" s="219">
        <v>73.33</v>
      </c>
    </row>
    <row r="53" spans="1:8" ht="15">
      <c r="A53" s="67">
        <v>44</v>
      </c>
      <c r="B53" s="120" t="s">
        <v>95</v>
      </c>
      <c r="C53" s="121" t="s">
        <v>140</v>
      </c>
      <c r="D53" s="123">
        <v>8</v>
      </c>
      <c r="E53" s="211">
        <v>77.67</v>
      </c>
      <c r="F53" s="129"/>
      <c r="G53" s="127">
        <v>8</v>
      </c>
      <c r="H53" s="219">
        <v>77.67</v>
      </c>
    </row>
    <row r="54" spans="1:8" ht="15">
      <c r="A54" s="67">
        <v>45</v>
      </c>
      <c r="B54" s="120" t="s">
        <v>38</v>
      </c>
      <c r="C54" s="121" t="s">
        <v>176</v>
      </c>
      <c r="D54" s="123">
        <v>8</v>
      </c>
      <c r="E54" s="211">
        <v>80.97</v>
      </c>
      <c r="F54" s="129">
        <v>1</v>
      </c>
      <c r="G54" s="127">
        <v>9</v>
      </c>
      <c r="H54" s="219">
        <v>80.97</v>
      </c>
    </row>
    <row r="55" spans="1:8" ht="15">
      <c r="A55" s="67">
        <v>46</v>
      </c>
      <c r="B55" s="120" t="s">
        <v>101</v>
      </c>
      <c r="C55" s="121" t="s">
        <v>145</v>
      </c>
      <c r="D55" s="123">
        <v>12</v>
      </c>
      <c r="E55" s="211">
        <v>55.93</v>
      </c>
      <c r="F55" s="129"/>
      <c r="G55" s="127">
        <v>12</v>
      </c>
      <c r="H55" s="219">
        <v>55.93</v>
      </c>
    </row>
    <row r="56" spans="1:8" ht="15">
      <c r="A56" s="67">
        <v>47</v>
      </c>
      <c r="B56" s="120" t="s">
        <v>117</v>
      </c>
      <c r="C56" s="121" t="s">
        <v>164</v>
      </c>
      <c r="D56" s="123">
        <v>12</v>
      </c>
      <c r="E56" s="211">
        <v>80.7</v>
      </c>
      <c r="F56" s="129">
        <v>1</v>
      </c>
      <c r="G56" s="127">
        <v>13</v>
      </c>
      <c r="H56" s="219">
        <v>80.7</v>
      </c>
    </row>
    <row r="57" spans="1:8" ht="15">
      <c r="A57" s="67">
        <v>48</v>
      </c>
      <c r="B57" s="120" t="s">
        <v>92</v>
      </c>
      <c r="C57" s="121" t="s">
        <v>136</v>
      </c>
      <c r="D57" s="123">
        <v>8</v>
      </c>
      <c r="E57" s="211">
        <v>98.24</v>
      </c>
      <c r="F57" s="222">
        <v>5</v>
      </c>
      <c r="G57" s="127">
        <v>13</v>
      </c>
      <c r="H57" s="219">
        <v>98.24</v>
      </c>
    </row>
    <row r="58" spans="1:8" ht="15">
      <c r="A58" s="67">
        <v>49</v>
      </c>
      <c r="B58" s="120" t="s">
        <v>36</v>
      </c>
      <c r="C58" s="121" t="s">
        <v>176</v>
      </c>
      <c r="D58" s="123" t="s">
        <v>73</v>
      </c>
      <c r="E58" s="211"/>
      <c r="F58" s="222"/>
      <c r="G58" s="127" t="s">
        <v>73</v>
      </c>
      <c r="H58" s="219"/>
    </row>
    <row r="59" spans="1:8" ht="15">
      <c r="A59" s="67">
        <v>50</v>
      </c>
      <c r="B59" s="120" t="s">
        <v>109</v>
      </c>
      <c r="C59" s="121" t="s">
        <v>155</v>
      </c>
      <c r="D59" s="123" t="s">
        <v>73</v>
      </c>
      <c r="E59" s="211"/>
      <c r="F59" s="129"/>
      <c r="G59" s="127" t="s">
        <v>73</v>
      </c>
      <c r="H59" s="219"/>
    </row>
    <row r="60" spans="1:8" ht="15">
      <c r="A60" s="67">
        <v>51</v>
      </c>
      <c r="B60" s="120" t="s">
        <v>120</v>
      </c>
      <c r="C60" s="121" t="s">
        <v>167</v>
      </c>
      <c r="D60" s="123" t="s">
        <v>73</v>
      </c>
      <c r="E60" s="211"/>
      <c r="F60" s="129"/>
      <c r="G60" s="127" t="s">
        <v>73</v>
      </c>
      <c r="H60" s="219"/>
    </row>
    <row r="61" spans="1:8" ht="15">
      <c r="A61" s="67">
        <v>52</v>
      </c>
      <c r="B61" s="120" t="s">
        <v>105</v>
      </c>
      <c r="C61" s="121" t="s">
        <v>149</v>
      </c>
      <c r="D61" s="123" t="s">
        <v>178</v>
      </c>
      <c r="E61" s="211"/>
      <c r="F61" s="129"/>
      <c r="G61" s="127" t="s">
        <v>178</v>
      </c>
      <c r="H61" s="219"/>
    </row>
    <row r="62" spans="1:8" ht="15.75" thickBot="1">
      <c r="A62" s="212">
        <v>53</v>
      </c>
      <c r="B62" s="213" t="s">
        <v>129</v>
      </c>
      <c r="C62" s="214" t="s">
        <v>134</v>
      </c>
      <c r="D62" s="201" t="s">
        <v>178</v>
      </c>
      <c r="E62" s="215"/>
      <c r="F62" s="216"/>
      <c r="G62" s="217" t="s">
        <v>178</v>
      </c>
      <c r="H62" s="220"/>
    </row>
  </sheetData>
  <sheetProtection/>
  <mergeCells count="9">
    <mergeCell ref="G2:H2"/>
    <mergeCell ref="G3:H3"/>
    <mergeCell ref="G4:H4"/>
    <mergeCell ref="F6:H7"/>
    <mergeCell ref="A8:C8"/>
    <mergeCell ref="D8:E8"/>
    <mergeCell ref="F8:F9"/>
    <mergeCell ref="G8:H8"/>
    <mergeCell ref="F5:H5"/>
  </mergeCell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82" sqref="M82"/>
    </sheetView>
  </sheetViews>
  <sheetFormatPr defaultColWidth="11.421875" defaultRowHeight="12.75"/>
  <cols>
    <col min="1" max="1" width="5.8515625" style="2" customWidth="1"/>
    <col min="2" max="2" width="24.7109375" style="2" customWidth="1"/>
    <col min="3" max="3" width="28.28125" style="2" customWidth="1"/>
    <col min="4" max="4" width="7.00390625" style="2" customWidth="1"/>
    <col min="5" max="5" width="7.7109375" style="2" customWidth="1"/>
    <col min="6" max="6" width="7.57421875" style="2" customWidth="1"/>
    <col min="7" max="7" width="7.7109375" style="2" customWidth="1"/>
    <col min="8" max="8" width="8.8515625" style="2" customWidth="1"/>
    <col min="9" max="9" width="8.7109375" style="2" customWidth="1"/>
    <col min="10" max="10" width="8.140625" style="2" customWidth="1"/>
    <col min="11" max="11" width="7.8515625" style="2" customWidth="1"/>
    <col min="12" max="12" width="7.7109375" style="2" customWidth="1"/>
    <col min="13" max="13" width="8.28125" style="2" customWidth="1"/>
    <col min="14" max="16384" width="11.421875" style="2" customWidth="1"/>
  </cols>
  <sheetData>
    <row r="1" spans="1:13" ht="15.7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thickBot="1">
      <c r="A2" s="40"/>
      <c r="B2" s="15" t="s">
        <v>0</v>
      </c>
      <c r="D2" s="418" t="s">
        <v>2</v>
      </c>
      <c r="E2" s="419"/>
      <c r="F2" s="420" t="s">
        <v>75</v>
      </c>
      <c r="G2" s="420"/>
      <c r="H2" s="421"/>
      <c r="K2" s="397" t="s">
        <v>1</v>
      </c>
      <c r="L2" s="398"/>
      <c r="M2" s="399"/>
    </row>
    <row r="3" spans="1:13" ht="15.75" thickBot="1">
      <c r="A3" s="40"/>
      <c r="B3" s="16">
        <v>2</v>
      </c>
      <c r="D3" s="436" t="s">
        <v>3</v>
      </c>
      <c r="E3" s="437"/>
      <c r="F3" s="422">
        <v>1.35</v>
      </c>
      <c r="G3" s="422"/>
      <c r="H3" s="423"/>
      <c r="K3" s="383" t="s">
        <v>76</v>
      </c>
      <c r="L3" s="384"/>
      <c r="M3" s="385"/>
    </row>
    <row r="4" spans="1:13" ht="15.75" thickBot="1">
      <c r="A4" s="40"/>
      <c r="B4" s="40"/>
      <c r="D4" s="424" t="s">
        <v>5</v>
      </c>
      <c r="E4" s="425"/>
      <c r="F4" s="426">
        <v>40676</v>
      </c>
      <c r="G4" s="426"/>
      <c r="H4" s="427"/>
      <c r="K4" s="386"/>
      <c r="L4" s="387"/>
      <c r="M4" s="388"/>
    </row>
    <row r="6" spans="1:8" ht="15.75" thickBot="1">
      <c r="A6" s="12"/>
      <c r="B6" s="11"/>
      <c r="C6" s="11"/>
      <c r="G6" s="18"/>
      <c r="H6" s="18"/>
    </row>
    <row r="7" spans="1:12" ht="15.75" thickTop="1">
      <c r="A7" s="12"/>
      <c r="B7" s="41" t="s">
        <v>4</v>
      </c>
      <c r="C7" s="19">
        <v>350</v>
      </c>
      <c r="F7" s="17"/>
      <c r="G7" s="18"/>
      <c r="H7" s="1"/>
      <c r="I7" s="416" t="s">
        <v>4</v>
      </c>
      <c r="J7" s="417"/>
      <c r="K7" s="417"/>
      <c r="L7" s="23">
        <v>350</v>
      </c>
    </row>
    <row r="8" spans="1:12" ht="15.75" customHeight="1" thickBot="1">
      <c r="A8" s="12"/>
      <c r="B8" s="42" t="s">
        <v>6</v>
      </c>
      <c r="C8" s="20">
        <v>310</v>
      </c>
      <c r="D8" s="1"/>
      <c r="E8" s="1"/>
      <c r="I8" s="428" t="s">
        <v>6</v>
      </c>
      <c r="J8" s="429"/>
      <c r="K8" s="429"/>
      <c r="L8" s="24">
        <v>200</v>
      </c>
    </row>
    <row r="9" spans="1:13" ht="15.75" thickBot="1">
      <c r="A9" s="12"/>
      <c r="B9" s="43" t="s">
        <v>7</v>
      </c>
      <c r="C9" s="25">
        <v>54</v>
      </c>
      <c r="D9" s="26">
        <v>54</v>
      </c>
      <c r="E9" s="27" t="s">
        <v>8</v>
      </c>
      <c r="F9" s="1"/>
      <c r="G9" s="18"/>
      <c r="I9" s="412" t="s">
        <v>7</v>
      </c>
      <c r="J9" s="413"/>
      <c r="K9" s="413"/>
      <c r="L9" s="28">
        <v>36</v>
      </c>
      <c r="M9" s="29" t="s">
        <v>179</v>
      </c>
    </row>
    <row r="10" spans="1:7" ht="15.75" thickBot="1">
      <c r="A10" s="12"/>
      <c r="B10" s="11"/>
      <c r="C10" s="11"/>
      <c r="D10" s="10"/>
      <c r="E10" s="10"/>
      <c r="F10" s="10"/>
      <c r="G10" s="18"/>
    </row>
    <row r="11" spans="1:13" ht="15" customHeight="1">
      <c r="A11" s="430" t="s">
        <v>9</v>
      </c>
      <c r="B11" s="431"/>
      <c r="C11" s="432"/>
      <c r="D11" s="406" t="s">
        <v>10</v>
      </c>
      <c r="E11" s="433"/>
      <c r="F11" s="434" t="s">
        <v>11</v>
      </c>
      <c r="G11" s="414" t="s">
        <v>12</v>
      </c>
      <c r="H11" s="415"/>
      <c r="I11" s="406" t="s">
        <v>10</v>
      </c>
      <c r="J11" s="407"/>
      <c r="K11" s="408" t="s">
        <v>11</v>
      </c>
      <c r="L11" s="410" t="s">
        <v>23</v>
      </c>
      <c r="M11" s="411"/>
    </row>
    <row r="12" spans="1:13" ht="15.75" thickBot="1">
      <c r="A12" s="13" t="s">
        <v>13</v>
      </c>
      <c r="B12" s="14" t="s">
        <v>14</v>
      </c>
      <c r="C12" s="30" t="s">
        <v>16</v>
      </c>
      <c r="D12" s="56" t="s">
        <v>20</v>
      </c>
      <c r="E12" s="57" t="s">
        <v>21</v>
      </c>
      <c r="F12" s="435"/>
      <c r="G12" s="163" t="s">
        <v>17</v>
      </c>
      <c r="H12" s="164" t="s">
        <v>18</v>
      </c>
      <c r="I12" s="165" t="s">
        <v>24</v>
      </c>
      <c r="J12" s="166" t="s">
        <v>22</v>
      </c>
      <c r="K12" s="409"/>
      <c r="L12" s="163" t="s">
        <v>17</v>
      </c>
      <c r="M12" s="164" t="s">
        <v>18</v>
      </c>
    </row>
    <row r="13" spans="1:13" ht="15" customHeight="1" thickTop="1">
      <c r="A13" s="66">
        <v>1</v>
      </c>
      <c r="B13" s="134" t="s">
        <v>244</v>
      </c>
      <c r="C13" s="136" t="s">
        <v>163</v>
      </c>
      <c r="D13" s="225">
        <v>0</v>
      </c>
      <c r="E13" s="365">
        <v>41.68</v>
      </c>
      <c r="F13" s="366"/>
      <c r="G13" s="70">
        <f aca="true" t="shared" si="0" ref="G13:G44">IF(D13="E","ELIM.",IF(D13="NP","NO PRES.",IF(D13="RET","RETIRADO",D13+F13)))</f>
        <v>0</v>
      </c>
      <c r="H13" s="71">
        <f aca="true" t="shared" si="1" ref="H13:H44">E13</f>
        <v>41.68</v>
      </c>
      <c r="I13" s="122">
        <v>0</v>
      </c>
      <c r="J13" s="368">
        <v>20.12</v>
      </c>
      <c r="K13" s="78"/>
      <c r="L13" s="70">
        <f aca="true" t="shared" si="2" ref="L13:L54">IF(I13="E","ELIM.",IF(I13="NP","NO PRES.",IF(I13="RET","RETIRADO",I13+K13)))</f>
        <v>0</v>
      </c>
      <c r="M13" s="72">
        <f aca="true" t="shared" si="3" ref="M13:M54">J13</f>
        <v>20.12</v>
      </c>
    </row>
    <row r="14" spans="1:13" ht="15" customHeight="1">
      <c r="A14" s="67">
        <v>2</v>
      </c>
      <c r="B14" s="227" t="s">
        <v>264</v>
      </c>
      <c r="C14" s="228" t="s">
        <v>174</v>
      </c>
      <c r="D14" s="226">
        <v>0</v>
      </c>
      <c r="E14" s="230">
        <v>42.05</v>
      </c>
      <c r="F14" s="31"/>
      <c r="G14" s="49">
        <f t="shared" si="0"/>
        <v>0</v>
      </c>
      <c r="H14" s="52">
        <f t="shared" si="1"/>
        <v>42.05</v>
      </c>
      <c r="I14" s="224">
        <v>0</v>
      </c>
      <c r="J14" s="162">
        <v>20.43</v>
      </c>
      <c r="K14" s="65"/>
      <c r="L14" s="49">
        <f t="shared" si="2"/>
        <v>0</v>
      </c>
      <c r="M14" s="73">
        <f t="shared" si="3"/>
        <v>20.43</v>
      </c>
    </row>
    <row r="15" spans="1:13" ht="15" customHeight="1">
      <c r="A15" s="67">
        <v>3</v>
      </c>
      <c r="B15" s="137" t="s">
        <v>185</v>
      </c>
      <c r="C15" s="138" t="s">
        <v>186</v>
      </c>
      <c r="D15" s="226">
        <v>0</v>
      </c>
      <c r="E15" s="156">
        <v>42.34</v>
      </c>
      <c r="F15" s="31"/>
      <c r="G15" s="49">
        <f t="shared" si="0"/>
        <v>0</v>
      </c>
      <c r="H15" s="52">
        <f t="shared" si="1"/>
        <v>42.34</v>
      </c>
      <c r="I15" s="123">
        <v>0</v>
      </c>
      <c r="J15" s="153">
        <v>20.94</v>
      </c>
      <c r="K15" s="65"/>
      <c r="L15" s="49">
        <f t="shared" si="2"/>
        <v>0</v>
      </c>
      <c r="M15" s="73">
        <f t="shared" si="3"/>
        <v>20.94</v>
      </c>
    </row>
    <row r="16" spans="1:13" ht="15" customHeight="1">
      <c r="A16" s="67">
        <v>4</v>
      </c>
      <c r="B16" s="137" t="s">
        <v>213</v>
      </c>
      <c r="C16" s="138" t="s">
        <v>214</v>
      </c>
      <c r="D16" s="226">
        <v>0</v>
      </c>
      <c r="E16" s="156">
        <v>43.1</v>
      </c>
      <c r="F16" s="31"/>
      <c r="G16" s="49">
        <f t="shared" si="0"/>
        <v>0</v>
      </c>
      <c r="H16" s="52">
        <f t="shared" si="1"/>
        <v>43.1</v>
      </c>
      <c r="I16" s="123">
        <v>0</v>
      </c>
      <c r="J16" s="153">
        <v>21.06</v>
      </c>
      <c r="K16" s="65"/>
      <c r="L16" s="49">
        <f t="shared" si="2"/>
        <v>0</v>
      </c>
      <c r="M16" s="73">
        <f t="shared" si="3"/>
        <v>21.06</v>
      </c>
    </row>
    <row r="17" spans="1:13" ht="15" customHeight="1">
      <c r="A17" s="67">
        <v>5</v>
      </c>
      <c r="B17" s="227" t="s">
        <v>44</v>
      </c>
      <c r="C17" s="228" t="s">
        <v>160</v>
      </c>
      <c r="D17" s="226">
        <v>0</v>
      </c>
      <c r="E17" s="230">
        <v>40.97</v>
      </c>
      <c r="F17" s="31"/>
      <c r="G17" s="49">
        <f t="shared" si="0"/>
        <v>0</v>
      </c>
      <c r="H17" s="52">
        <f t="shared" si="1"/>
        <v>40.97</v>
      </c>
      <c r="I17" s="224">
        <v>0</v>
      </c>
      <c r="J17" s="162">
        <v>21.16</v>
      </c>
      <c r="K17" s="65"/>
      <c r="L17" s="49">
        <f t="shared" si="2"/>
        <v>0</v>
      </c>
      <c r="M17" s="73">
        <f t="shared" si="3"/>
        <v>21.16</v>
      </c>
    </row>
    <row r="18" spans="1:13" ht="15" customHeight="1">
      <c r="A18" s="67">
        <v>6</v>
      </c>
      <c r="B18" s="227" t="s">
        <v>262</v>
      </c>
      <c r="C18" s="228" t="s">
        <v>263</v>
      </c>
      <c r="D18" s="226">
        <v>0</v>
      </c>
      <c r="E18" s="230">
        <v>41.77</v>
      </c>
      <c r="F18" s="31"/>
      <c r="G18" s="49">
        <f t="shared" si="0"/>
        <v>0</v>
      </c>
      <c r="H18" s="52">
        <f t="shared" si="1"/>
        <v>41.77</v>
      </c>
      <c r="I18" s="224">
        <v>0</v>
      </c>
      <c r="J18" s="162">
        <v>22.52</v>
      </c>
      <c r="K18" s="65"/>
      <c r="L18" s="49">
        <f t="shared" si="2"/>
        <v>0</v>
      </c>
      <c r="M18" s="73">
        <f t="shared" si="3"/>
        <v>22.52</v>
      </c>
    </row>
    <row r="19" spans="1:13" ht="15" customHeight="1">
      <c r="A19" s="67">
        <v>7</v>
      </c>
      <c r="B19" s="137" t="s">
        <v>65</v>
      </c>
      <c r="C19" s="138" t="s">
        <v>195</v>
      </c>
      <c r="D19" s="226">
        <v>0</v>
      </c>
      <c r="E19" s="156">
        <v>39.56</v>
      </c>
      <c r="F19" s="31"/>
      <c r="G19" s="49">
        <f t="shared" si="0"/>
        <v>0</v>
      </c>
      <c r="H19" s="52">
        <f t="shared" si="1"/>
        <v>39.56</v>
      </c>
      <c r="I19" s="123">
        <v>0</v>
      </c>
      <c r="J19" s="153">
        <v>22.77</v>
      </c>
      <c r="K19" s="65"/>
      <c r="L19" s="49">
        <f t="shared" si="2"/>
        <v>0</v>
      </c>
      <c r="M19" s="73">
        <f t="shared" si="3"/>
        <v>22.77</v>
      </c>
    </row>
    <row r="20" spans="1:13" ht="15" customHeight="1">
      <c r="A20" s="67">
        <v>8</v>
      </c>
      <c r="B20" s="227" t="s">
        <v>271</v>
      </c>
      <c r="C20" s="228" t="s">
        <v>153</v>
      </c>
      <c r="D20" s="226">
        <v>0</v>
      </c>
      <c r="E20" s="230">
        <v>45.14</v>
      </c>
      <c r="F20" s="31"/>
      <c r="G20" s="49">
        <f t="shared" si="0"/>
        <v>0</v>
      </c>
      <c r="H20" s="52">
        <f t="shared" si="1"/>
        <v>45.14</v>
      </c>
      <c r="I20" s="224">
        <v>0</v>
      </c>
      <c r="J20" s="162">
        <v>22.83</v>
      </c>
      <c r="K20" s="65"/>
      <c r="L20" s="49">
        <f t="shared" si="2"/>
        <v>0</v>
      </c>
      <c r="M20" s="73">
        <f t="shared" si="3"/>
        <v>22.83</v>
      </c>
    </row>
    <row r="21" spans="1:13" ht="15" customHeight="1">
      <c r="A21" s="67">
        <v>9</v>
      </c>
      <c r="B21" s="137" t="s">
        <v>188</v>
      </c>
      <c r="C21" s="138" t="s">
        <v>56</v>
      </c>
      <c r="D21" s="226">
        <v>0</v>
      </c>
      <c r="E21" s="156">
        <v>44.5</v>
      </c>
      <c r="F21" s="31"/>
      <c r="G21" s="49">
        <f t="shared" si="0"/>
        <v>0</v>
      </c>
      <c r="H21" s="52">
        <f t="shared" si="1"/>
        <v>44.5</v>
      </c>
      <c r="I21" s="123">
        <v>0</v>
      </c>
      <c r="J21" s="153">
        <v>23.02</v>
      </c>
      <c r="K21" s="65"/>
      <c r="L21" s="49">
        <f t="shared" si="2"/>
        <v>0</v>
      </c>
      <c r="M21" s="73">
        <f t="shared" si="3"/>
        <v>23.02</v>
      </c>
    </row>
    <row r="22" spans="1:13" ht="15" customHeight="1">
      <c r="A22" s="67">
        <v>10</v>
      </c>
      <c r="B22" s="227" t="s">
        <v>261</v>
      </c>
      <c r="C22" s="228" t="s">
        <v>150</v>
      </c>
      <c r="D22" s="226">
        <v>0</v>
      </c>
      <c r="E22" s="230">
        <v>42.85</v>
      </c>
      <c r="F22" s="31"/>
      <c r="G22" s="49">
        <f t="shared" si="0"/>
        <v>0</v>
      </c>
      <c r="H22" s="52">
        <f t="shared" si="1"/>
        <v>42.85</v>
      </c>
      <c r="I22" s="224">
        <v>0</v>
      </c>
      <c r="J22" s="162">
        <v>23.34</v>
      </c>
      <c r="K22" s="65"/>
      <c r="L22" s="49">
        <f t="shared" si="2"/>
        <v>0</v>
      </c>
      <c r="M22" s="73">
        <f t="shared" si="3"/>
        <v>23.34</v>
      </c>
    </row>
    <row r="23" spans="1:13" ht="15" customHeight="1">
      <c r="A23" s="67">
        <v>11</v>
      </c>
      <c r="B23" s="137" t="s">
        <v>217</v>
      </c>
      <c r="C23" s="138" t="s">
        <v>218</v>
      </c>
      <c r="D23" s="226">
        <v>0</v>
      </c>
      <c r="E23" s="156">
        <v>42.22</v>
      </c>
      <c r="F23" s="31"/>
      <c r="G23" s="49">
        <f t="shared" si="0"/>
        <v>0</v>
      </c>
      <c r="H23" s="52">
        <f t="shared" si="1"/>
        <v>42.22</v>
      </c>
      <c r="I23" s="123">
        <v>0</v>
      </c>
      <c r="J23" s="153">
        <v>23.61</v>
      </c>
      <c r="K23" s="65"/>
      <c r="L23" s="49">
        <f t="shared" si="2"/>
        <v>0</v>
      </c>
      <c r="M23" s="73">
        <f t="shared" si="3"/>
        <v>23.61</v>
      </c>
    </row>
    <row r="24" spans="1:13" ht="15" customHeight="1">
      <c r="A24" s="67">
        <v>12</v>
      </c>
      <c r="B24" s="137" t="s">
        <v>194</v>
      </c>
      <c r="C24" s="138" t="s">
        <v>145</v>
      </c>
      <c r="D24" s="226">
        <v>0</v>
      </c>
      <c r="E24" s="156">
        <v>41.25</v>
      </c>
      <c r="F24" s="31"/>
      <c r="G24" s="49">
        <f t="shared" si="0"/>
        <v>0</v>
      </c>
      <c r="H24" s="52">
        <f t="shared" si="1"/>
        <v>41.25</v>
      </c>
      <c r="I24" s="123">
        <v>0</v>
      </c>
      <c r="J24" s="153">
        <v>23.81</v>
      </c>
      <c r="K24" s="65"/>
      <c r="L24" s="49">
        <f t="shared" si="2"/>
        <v>0</v>
      </c>
      <c r="M24" s="73">
        <f t="shared" si="3"/>
        <v>23.81</v>
      </c>
    </row>
    <row r="25" spans="1:13" ht="15" customHeight="1">
      <c r="A25" s="67">
        <v>13</v>
      </c>
      <c r="B25" s="137" t="s">
        <v>221</v>
      </c>
      <c r="C25" s="138" t="s">
        <v>222</v>
      </c>
      <c r="D25" s="226">
        <v>0</v>
      </c>
      <c r="E25" s="156">
        <v>41.01</v>
      </c>
      <c r="F25" s="31"/>
      <c r="G25" s="49">
        <f t="shared" si="0"/>
        <v>0</v>
      </c>
      <c r="H25" s="52">
        <f t="shared" si="1"/>
        <v>41.01</v>
      </c>
      <c r="I25" s="123">
        <v>0</v>
      </c>
      <c r="J25" s="153">
        <v>24.3</v>
      </c>
      <c r="K25" s="65"/>
      <c r="L25" s="49">
        <f t="shared" si="2"/>
        <v>0</v>
      </c>
      <c r="M25" s="73">
        <f t="shared" si="3"/>
        <v>24.3</v>
      </c>
    </row>
    <row r="26" spans="1:13" ht="15" customHeight="1">
      <c r="A26" s="67">
        <v>14</v>
      </c>
      <c r="B26" s="227" t="s">
        <v>30</v>
      </c>
      <c r="C26" s="228" t="s">
        <v>254</v>
      </c>
      <c r="D26" s="226">
        <v>0</v>
      </c>
      <c r="E26" s="230">
        <v>42.93</v>
      </c>
      <c r="F26" s="31"/>
      <c r="G26" s="49">
        <f t="shared" si="0"/>
        <v>0</v>
      </c>
      <c r="H26" s="52">
        <f t="shared" si="1"/>
        <v>42.93</v>
      </c>
      <c r="I26" s="224">
        <v>0</v>
      </c>
      <c r="J26" s="162">
        <v>24.43</v>
      </c>
      <c r="K26" s="65"/>
      <c r="L26" s="49">
        <f t="shared" si="2"/>
        <v>0</v>
      </c>
      <c r="M26" s="73">
        <f t="shared" si="3"/>
        <v>24.43</v>
      </c>
    </row>
    <row r="27" spans="1:13" ht="15" customHeight="1">
      <c r="A27" s="67">
        <v>15</v>
      </c>
      <c r="B27" s="137" t="s">
        <v>232</v>
      </c>
      <c r="C27" s="138" t="s">
        <v>233</v>
      </c>
      <c r="D27" s="226">
        <v>0</v>
      </c>
      <c r="E27" s="161">
        <v>43.12</v>
      </c>
      <c r="F27" s="231"/>
      <c r="G27" s="49">
        <f t="shared" si="0"/>
        <v>0</v>
      </c>
      <c r="H27" s="52">
        <f t="shared" si="1"/>
        <v>43.12</v>
      </c>
      <c r="I27" s="123">
        <v>0</v>
      </c>
      <c r="J27" s="162">
        <v>24.78</v>
      </c>
      <c r="K27" s="65"/>
      <c r="L27" s="49">
        <f t="shared" si="2"/>
        <v>0</v>
      </c>
      <c r="M27" s="73">
        <f t="shared" si="3"/>
        <v>24.78</v>
      </c>
    </row>
    <row r="28" spans="1:13" ht="15" customHeight="1">
      <c r="A28" s="67">
        <v>16</v>
      </c>
      <c r="B28" s="137" t="s">
        <v>181</v>
      </c>
      <c r="C28" s="138" t="s">
        <v>182</v>
      </c>
      <c r="D28" s="226">
        <v>0</v>
      </c>
      <c r="E28" s="156">
        <v>41.36</v>
      </c>
      <c r="F28" s="31"/>
      <c r="G28" s="49">
        <f t="shared" si="0"/>
        <v>0</v>
      </c>
      <c r="H28" s="52">
        <f t="shared" si="1"/>
        <v>41.36</v>
      </c>
      <c r="I28" s="123">
        <v>0</v>
      </c>
      <c r="J28" s="153">
        <v>24.89</v>
      </c>
      <c r="K28" s="65"/>
      <c r="L28" s="49">
        <f t="shared" si="2"/>
        <v>0</v>
      </c>
      <c r="M28" s="73">
        <f t="shared" si="3"/>
        <v>24.89</v>
      </c>
    </row>
    <row r="29" spans="1:13" ht="15" customHeight="1">
      <c r="A29" s="67">
        <v>17</v>
      </c>
      <c r="B29" s="227" t="s">
        <v>270</v>
      </c>
      <c r="C29" s="228" t="s">
        <v>159</v>
      </c>
      <c r="D29" s="226">
        <v>0</v>
      </c>
      <c r="E29" s="230">
        <v>42.46</v>
      </c>
      <c r="F29" s="31"/>
      <c r="G29" s="49">
        <f t="shared" si="0"/>
        <v>0</v>
      </c>
      <c r="H29" s="52">
        <f t="shared" si="1"/>
        <v>42.46</v>
      </c>
      <c r="I29" s="224">
        <v>0</v>
      </c>
      <c r="J29" s="162">
        <v>25.01</v>
      </c>
      <c r="K29" s="65"/>
      <c r="L29" s="49">
        <f t="shared" si="2"/>
        <v>0</v>
      </c>
      <c r="M29" s="73">
        <f t="shared" si="3"/>
        <v>25.01</v>
      </c>
    </row>
    <row r="30" spans="1:13" ht="15" customHeight="1">
      <c r="A30" s="67">
        <v>18</v>
      </c>
      <c r="B30" s="137" t="s">
        <v>229</v>
      </c>
      <c r="C30" s="138" t="s">
        <v>139</v>
      </c>
      <c r="D30" s="226">
        <v>0</v>
      </c>
      <c r="E30" s="161">
        <v>41.05</v>
      </c>
      <c r="F30" s="231"/>
      <c r="G30" s="49">
        <f t="shared" si="0"/>
        <v>0</v>
      </c>
      <c r="H30" s="52">
        <f t="shared" si="1"/>
        <v>41.05</v>
      </c>
      <c r="I30" s="123">
        <v>0</v>
      </c>
      <c r="J30" s="162">
        <v>25.11</v>
      </c>
      <c r="K30" s="65"/>
      <c r="L30" s="49">
        <f t="shared" si="2"/>
        <v>0</v>
      </c>
      <c r="M30" s="73">
        <f t="shared" si="3"/>
        <v>25.11</v>
      </c>
    </row>
    <row r="31" spans="1:13" ht="15" customHeight="1">
      <c r="A31" s="67">
        <v>19</v>
      </c>
      <c r="B31" s="137" t="s">
        <v>219</v>
      </c>
      <c r="C31" s="138" t="s">
        <v>220</v>
      </c>
      <c r="D31" s="226">
        <v>0</v>
      </c>
      <c r="E31" s="156">
        <v>41.37</v>
      </c>
      <c r="F31" s="31"/>
      <c r="G31" s="49">
        <f t="shared" si="0"/>
        <v>0</v>
      </c>
      <c r="H31" s="52">
        <f t="shared" si="1"/>
        <v>41.37</v>
      </c>
      <c r="I31" s="123">
        <v>0</v>
      </c>
      <c r="J31" s="153">
        <v>25.51</v>
      </c>
      <c r="K31" s="65"/>
      <c r="L31" s="49">
        <f t="shared" si="2"/>
        <v>0</v>
      </c>
      <c r="M31" s="73">
        <f t="shared" si="3"/>
        <v>25.51</v>
      </c>
    </row>
    <row r="32" spans="1:13" ht="15" customHeight="1">
      <c r="A32" s="67">
        <v>20</v>
      </c>
      <c r="B32" s="137" t="s">
        <v>209</v>
      </c>
      <c r="C32" s="138" t="s">
        <v>210</v>
      </c>
      <c r="D32" s="226">
        <v>0</v>
      </c>
      <c r="E32" s="156">
        <v>39.56</v>
      </c>
      <c r="F32" s="31"/>
      <c r="G32" s="49">
        <f t="shared" si="0"/>
        <v>0</v>
      </c>
      <c r="H32" s="52">
        <f t="shared" si="1"/>
        <v>39.56</v>
      </c>
      <c r="I32" s="123">
        <v>0</v>
      </c>
      <c r="J32" s="153">
        <v>26.39</v>
      </c>
      <c r="K32" s="65"/>
      <c r="L32" s="49">
        <f t="shared" si="2"/>
        <v>0</v>
      </c>
      <c r="M32" s="73">
        <f t="shared" si="3"/>
        <v>26.39</v>
      </c>
    </row>
    <row r="33" spans="1:13" ht="15" customHeight="1">
      <c r="A33" s="67">
        <v>21</v>
      </c>
      <c r="B33" s="137" t="s">
        <v>205</v>
      </c>
      <c r="C33" s="138" t="s">
        <v>206</v>
      </c>
      <c r="D33" s="226">
        <v>0</v>
      </c>
      <c r="E33" s="156">
        <v>42.15</v>
      </c>
      <c r="F33" s="31"/>
      <c r="G33" s="49">
        <f t="shared" si="0"/>
        <v>0</v>
      </c>
      <c r="H33" s="52">
        <f t="shared" si="1"/>
        <v>42.15</v>
      </c>
      <c r="I33" s="123">
        <v>0</v>
      </c>
      <c r="J33" s="153">
        <v>26.47</v>
      </c>
      <c r="K33" s="65"/>
      <c r="L33" s="49">
        <f t="shared" si="2"/>
        <v>0</v>
      </c>
      <c r="M33" s="73">
        <f t="shared" si="3"/>
        <v>26.47</v>
      </c>
    </row>
    <row r="34" spans="1:13" ht="15" customHeight="1">
      <c r="A34" s="67">
        <v>22</v>
      </c>
      <c r="B34" s="137" t="s">
        <v>207</v>
      </c>
      <c r="C34" s="138" t="s">
        <v>162</v>
      </c>
      <c r="D34" s="226">
        <v>0</v>
      </c>
      <c r="E34" s="156">
        <v>43.52</v>
      </c>
      <c r="F34" s="31"/>
      <c r="G34" s="49">
        <f t="shared" si="0"/>
        <v>0</v>
      </c>
      <c r="H34" s="52">
        <f t="shared" si="1"/>
        <v>43.52</v>
      </c>
      <c r="I34" s="123">
        <v>0</v>
      </c>
      <c r="J34" s="153">
        <v>29.49</v>
      </c>
      <c r="K34" s="65"/>
      <c r="L34" s="49">
        <f t="shared" si="2"/>
        <v>0</v>
      </c>
      <c r="M34" s="73">
        <f t="shared" si="3"/>
        <v>29.49</v>
      </c>
    </row>
    <row r="35" spans="1:13" ht="15" customHeight="1">
      <c r="A35" s="67">
        <v>23</v>
      </c>
      <c r="B35" s="137" t="s">
        <v>189</v>
      </c>
      <c r="C35" s="138" t="s">
        <v>176</v>
      </c>
      <c r="D35" s="226">
        <v>0</v>
      </c>
      <c r="E35" s="156">
        <v>41.54</v>
      </c>
      <c r="F35" s="31"/>
      <c r="G35" s="49">
        <f t="shared" si="0"/>
        <v>0</v>
      </c>
      <c r="H35" s="52">
        <f t="shared" si="1"/>
        <v>41.54</v>
      </c>
      <c r="I35" s="123">
        <v>0</v>
      </c>
      <c r="J35" s="153">
        <v>29.83</v>
      </c>
      <c r="K35" s="65"/>
      <c r="L35" s="49">
        <f t="shared" si="2"/>
        <v>0</v>
      </c>
      <c r="M35" s="73">
        <f t="shared" si="3"/>
        <v>29.83</v>
      </c>
    </row>
    <row r="36" spans="1:13" ht="15" customHeight="1">
      <c r="A36" s="67">
        <v>24</v>
      </c>
      <c r="B36" s="137" t="s">
        <v>245</v>
      </c>
      <c r="C36" s="138" t="s">
        <v>246</v>
      </c>
      <c r="D36" s="226">
        <v>0</v>
      </c>
      <c r="E36" s="161">
        <v>40.13</v>
      </c>
      <c r="F36" s="231"/>
      <c r="G36" s="49">
        <f t="shared" si="0"/>
        <v>0</v>
      </c>
      <c r="H36" s="52">
        <f t="shared" si="1"/>
        <v>40.13</v>
      </c>
      <c r="I36" s="123">
        <v>0</v>
      </c>
      <c r="J36" s="162">
        <v>31.64</v>
      </c>
      <c r="K36" s="65"/>
      <c r="L36" s="49">
        <f t="shared" si="2"/>
        <v>0</v>
      </c>
      <c r="M36" s="73">
        <f t="shared" si="3"/>
        <v>31.64</v>
      </c>
    </row>
    <row r="37" spans="1:13" ht="15" customHeight="1">
      <c r="A37" s="67">
        <v>25</v>
      </c>
      <c r="B37" s="137" t="s">
        <v>190</v>
      </c>
      <c r="C37" s="138" t="s">
        <v>191</v>
      </c>
      <c r="D37" s="226">
        <v>0</v>
      </c>
      <c r="E37" s="156">
        <v>46.88</v>
      </c>
      <c r="F37" s="31"/>
      <c r="G37" s="49">
        <f t="shared" si="0"/>
        <v>0</v>
      </c>
      <c r="H37" s="52">
        <f t="shared" si="1"/>
        <v>46.88</v>
      </c>
      <c r="I37" s="123">
        <v>0</v>
      </c>
      <c r="J37" s="153">
        <v>33.15</v>
      </c>
      <c r="K37" s="65"/>
      <c r="L37" s="49">
        <f t="shared" si="2"/>
        <v>0</v>
      </c>
      <c r="M37" s="73">
        <f t="shared" si="3"/>
        <v>33.15</v>
      </c>
    </row>
    <row r="38" spans="1:13" ht="15">
      <c r="A38" s="67">
        <v>26</v>
      </c>
      <c r="B38" s="137" t="s">
        <v>199</v>
      </c>
      <c r="C38" s="138" t="s">
        <v>200</v>
      </c>
      <c r="D38" s="226">
        <v>0</v>
      </c>
      <c r="E38" s="156">
        <v>43.39</v>
      </c>
      <c r="F38" s="31"/>
      <c r="G38" s="49">
        <f t="shared" si="0"/>
        <v>0</v>
      </c>
      <c r="H38" s="52">
        <f t="shared" si="1"/>
        <v>43.39</v>
      </c>
      <c r="I38" s="123">
        <v>0</v>
      </c>
      <c r="J38" s="153">
        <v>33.87</v>
      </c>
      <c r="K38" s="65"/>
      <c r="L38" s="49">
        <f t="shared" si="2"/>
        <v>0</v>
      </c>
      <c r="M38" s="73">
        <f t="shared" si="3"/>
        <v>33.87</v>
      </c>
    </row>
    <row r="39" spans="1:13" ht="15">
      <c r="A39" s="67">
        <v>27</v>
      </c>
      <c r="B39" s="137" t="s">
        <v>52</v>
      </c>
      <c r="C39" s="138" t="s">
        <v>208</v>
      </c>
      <c r="D39" s="226">
        <v>0</v>
      </c>
      <c r="E39" s="156">
        <v>41.38</v>
      </c>
      <c r="F39" s="31"/>
      <c r="G39" s="49">
        <f t="shared" si="0"/>
        <v>0</v>
      </c>
      <c r="H39" s="52">
        <f t="shared" si="1"/>
        <v>41.38</v>
      </c>
      <c r="I39" s="123">
        <v>0</v>
      </c>
      <c r="J39" s="153">
        <v>35.48</v>
      </c>
      <c r="K39" s="65"/>
      <c r="L39" s="49">
        <f t="shared" si="2"/>
        <v>0</v>
      </c>
      <c r="M39" s="73">
        <f t="shared" si="3"/>
        <v>35.48</v>
      </c>
    </row>
    <row r="40" spans="1:13" ht="15">
      <c r="A40" s="67">
        <v>28</v>
      </c>
      <c r="B40" s="137" t="s">
        <v>192</v>
      </c>
      <c r="C40" s="138" t="s">
        <v>193</v>
      </c>
      <c r="D40" s="226">
        <v>0</v>
      </c>
      <c r="E40" s="156">
        <v>39.56</v>
      </c>
      <c r="F40" s="31"/>
      <c r="G40" s="49">
        <f t="shared" si="0"/>
        <v>0</v>
      </c>
      <c r="H40" s="52">
        <f t="shared" si="1"/>
        <v>39.56</v>
      </c>
      <c r="I40" s="123">
        <v>4</v>
      </c>
      <c r="J40" s="153">
        <v>21.65</v>
      </c>
      <c r="K40" s="65"/>
      <c r="L40" s="49">
        <f t="shared" si="2"/>
        <v>4</v>
      </c>
      <c r="M40" s="73">
        <f t="shared" si="3"/>
        <v>21.65</v>
      </c>
    </row>
    <row r="41" spans="1:13" ht="15">
      <c r="A41" s="67">
        <v>29</v>
      </c>
      <c r="B41" s="137" t="s">
        <v>49</v>
      </c>
      <c r="C41" s="138" t="s">
        <v>57</v>
      </c>
      <c r="D41" s="226">
        <v>0</v>
      </c>
      <c r="E41" s="156">
        <v>42.05</v>
      </c>
      <c r="F41" s="31"/>
      <c r="G41" s="49">
        <f t="shared" si="0"/>
        <v>0</v>
      </c>
      <c r="H41" s="52">
        <f t="shared" si="1"/>
        <v>42.05</v>
      </c>
      <c r="I41" s="123">
        <v>4</v>
      </c>
      <c r="J41" s="153">
        <v>22.43</v>
      </c>
      <c r="K41" s="65"/>
      <c r="L41" s="49">
        <f t="shared" si="2"/>
        <v>4</v>
      </c>
      <c r="M41" s="73">
        <f t="shared" si="3"/>
        <v>22.43</v>
      </c>
    </row>
    <row r="42" spans="1:13" ht="15">
      <c r="A42" s="67">
        <v>30</v>
      </c>
      <c r="B42" s="227" t="s">
        <v>255</v>
      </c>
      <c r="C42" s="228" t="s">
        <v>171</v>
      </c>
      <c r="D42" s="226">
        <v>0</v>
      </c>
      <c r="E42" s="50">
        <v>42.28</v>
      </c>
      <c r="F42" s="156"/>
      <c r="G42" s="49">
        <f t="shared" si="0"/>
        <v>0</v>
      </c>
      <c r="H42" s="52">
        <f t="shared" si="1"/>
        <v>42.28</v>
      </c>
      <c r="I42" s="224">
        <v>4</v>
      </c>
      <c r="J42" s="162">
        <v>23.79</v>
      </c>
      <c r="K42" s="65"/>
      <c r="L42" s="49">
        <f t="shared" si="2"/>
        <v>4</v>
      </c>
      <c r="M42" s="73">
        <f t="shared" si="3"/>
        <v>23.79</v>
      </c>
    </row>
    <row r="43" spans="1:13" ht="15">
      <c r="A43" s="67">
        <v>31</v>
      </c>
      <c r="B43" s="137" t="s">
        <v>196</v>
      </c>
      <c r="C43" s="138" t="s">
        <v>135</v>
      </c>
      <c r="D43" s="226">
        <v>0</v>
      </c>
      <c r="E43" s="229">
        <v>42.5</v>
      </c>
      <c r="F43" s="156"/>
      <c r="G43" s="49">
        <f t="shared" si="0"/>
        <v>0</v>
      </c>
      <c r="H43" s="52">
        <f t="shared" si="1"/>
        <v>42.5</v>
      </c>
      <c r="I43" s="123">
        <v>4</v>
      </c>
      <c r="J43" s="153">
        <v>24.67</v>
      </c>
      <c r="K43" s="65"/>
      <c r="L43" s="49">
        <f t="shared" si="2"/>
        <v>4</v>
      </c>
      <c r="M43" s="73">
        <f t="shared" si="3"/>
        <v>24.67</v>
      </c>
    </row>
    <row r="44" spans="1:13" ht="15">
      <c r="A44" s="67">
        <v>32</v>
      </c>
      <c r="B44" s="137" t="s">
        <v>180</v>
      </c>
      <c r="C44" s="138" t="s">
        <v>55</v>
      </c>
      <c r="D44" s="226">
        <v>0</v>
      </c>
      <c r="E44" s="229">
        <v>39.14</v>
      </c>
      <c r="F44" s="156"/>
      <c r="G44" s="49">
        <f t="shared" si="0"/>
        <v>0</v>
      </c>
      <c r="H44" s="52">
        <f t="shared" si="1"/>
        <v>39.14</v>
      </c>
      <c r="I44" s="123">
        <v>4</v>
      </c>
      <c r="J44" s="153">
        <v>25.32</v>
      </c>
      <c r="K44" s="65"/>
      <c r="L44" s="49">
        <f t="shared" si="2"/>
        <v>4</v>
      </c>
      <c r="M44" s="73">
        <f t="shared" si="3"/>
        <v>25.32</v>
      </c>
    </row>
    <row r="45" spans="1:13" ht="15">
      <c r="A45" s="67">
        <v>33</v>
      </c>
      <c r="B45" s="137" t="s">
        <v>68</v>
      </c>
      <c r="C45" s="138" t="s">
        <v>234</v>
      </c>
      <c r="D45" s="226">
        <v>0</v>
      </c>
      <c r="E45" s="153">
        <v>44.06</v>
      </c>
      <c r="F45" s="161"/>
      <c r="G45" s="49">
        <f aca="true" t="shared" si="4" ref="G45:G76">IF(D45="E","ELIM.",IF(D45="NP","NO PRES.",IF(D45="RET","RETIRADO",D45+F45)))</f>
        <v>0</v>
      </c>
      <c r="H45" s="52">
        <f aca="true" t="shared" si="5" ref="H45:H76">E45</f>
        <v>44.06</v>
      </c>
      <c r="I45" s="123">
        <v>4</v>
      </c>
      <c r="J45" s="162">
        <v>26.37</v>
      </c>
      <c r="K45" s="65"/>
      <c r="L45" s="49">
        <f t="shared" si="2"/>
        <v>4</v>
      </c>
      <c r="M45" s="73">
        <f t="shared" si="3"/>
        <v>26.37</v>
      </c>
    </row>
    <row r="46" spans="1:13" ht="15">
      <c r="A46" s="67">
        <v>34</v>
      </c>
      <c r="B46" s="137" t="s">
        <v>197</v>
      </c>
      <c r="C46" s="138" t="s">
        <v>198</v>
      </c>
      <c r="D46" s="226">
        <v>0</v>
      </c>
      <c r="E46" s="229">
        <v>42.1</v>
      </c>
      <c r="F46" s="156"/>
      <c r="G46" s="49">
        <f t="shared" si="4"/>
        <v>0</v>
      </c>
      <c r="H46" s="52">
        <f t="shared" si="5"/>
        <v>42.1</v>
      </c>
      <c r="I46" s="123">
        <v>4</v>
      </c>
      <c r="J46" s="153">
        <v>29.22</v>
      </c>
      <c r="K46" s="65"/>
      <c r="L46" s="49">
        <f t="shared" si="2"/>
        <v>4</v>
      </c>
      <c r="M46" s="73">
        <f t="shared" si="3"/>
        <v>29.22</v>
      </c>
    </row>
    <row r="47" spans="1:13" ht="15">
      <c r="A47" s="67">
        <v>35</v>
      </c>
      <c r="B47" s="137" t="s">
        <v>32</v>
      </c>
      <c r="C47" s="138" t="s">
        <v>187</v>
      </c>
      <c r="D47" s="226">
        <v>0</v>
      </c>
      <c r="E47" s="229">
        <v>37.87</v>
      </c>
      <c r="F47" s="156"/>
      <c r="G47" s="49">
        <f t="shared" si="4"/>
        <v>0</v>
      </c>
      <c r="H47" s="52">
        <f t="shared" si="5"/>
        <v>37.87</v>
      </c>
      <c r="I47" s="123">
        <v>4</v>
      </c>
      <c r="J47" s="153">
        <v>29.44</v>
      </c>
      <c r="K47" s="65"/>
      <c r="L47" s="49">
        <f t="shared" si="2"/>
        <v>4</v>
      </c>
      <c r="M47" s="73">
        <f t="shared" si="3"/>
        <v>29.44</v>
      </c>
    </row>
    <row r="48" spans="1:13" ht="15">
      <c r="A48" s="67">
        <v>36</v>
      </c>
      <c r="B48" s="137" t="s">
        <v>223</v>
      </c>
      <c r="C48" s="138" t="s">
        <v>151</v>
      </c>
      <c r="D48" s="226">
        <v>0</v>
      </c>
      <c r="E48" s="229">
        <v>39.14</v>
      </c>
      <c r="F48" s="156"/>
      <c r="G48" s="49">
        <f t="shared" si="4"/>
        <v>0</v>
      </c>
      <c r="H48" s="52">
        <f t="shared" si="5"/>
        <v>39.14</v>
      </c>
      <c r="I48" s="123">
        <v>4</v>
      </c>
      <c r="J48" s="153">
        <v>30.12</v>
      </c>
      <c r="K48" s="65"/>
      <c r="L48" s="49">
        <f t="shared" si="2"/>
        <v>4</v>
      </c>
      <c r="M48" s="73">
        <f t="shared" si="3"/>
        <v>30.12</v>
      </c>
    </row>
    <row r="49" spans="1:13" ht="15">
      <c r="A49" s="67">
        <v>37</v>
      </c>
      <c r="B49" s="137" t="s">
        <v>237</v>
      </c>
      <c r="C49" s="138" t="s">
        <v>238</v>
      </c>
      <c r="D49" s="226">
        <v>0</v>
      </c>
      <c r="E49" s="153">
        <v>42.23</v>
      </c>
      <c r="F49" s="161"/>
      <c r="G49" s="49">
        <f t="shared" si="4"/>
        <v>0</v>
      </c>
      <c r="H49" s="52">
        <f t="shared" si="5"/>
        <v>42.23</v>
      </c>
      <c r="I49" s="123">
        <v>4</v>
      </c>
      <c r="J49" s="162">
        <v>31.44</v>
      </c>
      <c r="K49" s="65"/>
      <c r="L49" s="49">
        <f t="shared" si="2"/>
        <v>4</v>
      </c>
      <c r="M49" s="73">
        <f t="shared" si="3"/>
        <v>31.44</v>
      </c>
    </row>
    <row r="50" spans="1:13" ht="15">
      <c r="A50" s="67">
        <v>38</v>
      </c>
      <c r="B50" s="137" t="s">
        <v>247</v>
      </c>
      <c r="C50" s="138" t="s">
        <v>248</v>
      </c>
      <c r="D50" s="226">
        <v>0</v>
      </c>
      <c r="E50" s="153">
        <v>38.48</v>
      </c>
      <c r="F50" s="161"/>
      <c r="G50" s="49">
        <f t="shared" si="4"/>
        <v>0</v>
      </c>
      <c r="H50" s="52">
        <f t="shared" si="5"/>
        <v>38.48</v>
      </c>
      <c r="I50" s="123">
        <v>4</v>
      </c>
      <c r="J50" s="162">
        <v>31.51</v>
      </c>
      <c r="K50" s="65"/>
      <c r="L50" s="49">
        <f t="shared" si="2"/>
        <v>4</v>
      </c>
      <c r="M50" s="73">
        <f t="shared" si="3"/>
        <v>31.51</v>
      </c>
    </row>
    <row r="51" spans="1:13" ht="15">
      <c r="A51" s="67">
        <v>39</v>
      </c>
      <c r="B51" s="137" t="s">
        <v>183</v>
      </c>
      <c r="C51" s="138" t="s">
        <v>184</v>
      </c>
      <c r="D51" s="226">
        <v>0</v>
      </c>
      <c r="E51" s="229">
        <v>40.27</v>
      </c>
      <c r="F51" s="156"/>
      <c r="G51" s="49">
        <f t="shared" si="4"/>
        <v>0</v>
      </c>
      <c r="H51" s="52">
        <f t="shared" si="5"/>
        <v>40.27</v>
      </c>
      <c r="I51" s="123">
        <v>5</v>
      </c>
      <c r="J51" s="153">
        <v>37.42</v>
      </c>
      <c r="K51" s="65"/>
      <c r="L51" s="49">
        <f t="shared" si="2"/>
        <v>5</v>
      </c>
      <c r="M51" s="73">
        <f t="shared" si="3"/>
        <v>37.42</v>
      </c>
    </row>
    <row r="52" spans="1:13" ht="15">
      <c r="A52" s="67">
        <v>40</v>
      </c>
      <c r="B52" s="227" t="s">
        <v>265</v>
      </c>
      <c r="C52" s="228" t="s">
        <v>266</v>
      </c>
      <c r="D52" s="226">
        <v>0</v>
      </c>
      <c r="E52" s="50">
        <v>38.32</v>
      </c>
      <c r="F52" s="156"/>
      <c r="G52" s="49">
        <f t="shared" si="4"/>
        <v>0</v>
      </c>
      <c r="H52" s="52">
        <f t="shared" si="5"/>
        <v>38.32</v>
      </c>
      <c r="I52" s="224">
        <v>8</v>
      </c>
      <c r="J52" s="162">
        <v>27.65</v>
      </c>
      <c r="K52" s="65"/>
      <c r="L52" s="49">
        <f t="shared" si="2"/>
        <v>8</v>
      </c>
      <c r="M52" s="73">
        <f t="shared" si="3"/>
        <v>27.65</v>
      </c>
    </row>
    <row r="53" spans="1:13" ht="15">
      <c r="A53" s="67">
        <v>41</v>
      </c>
      <c r="B53" s="227" t="s">
        <v>259</v>
      </c>
      <c r="C53" s="228" t="s">
        <v>260</v>
      </c>
      <c r="D53" s="226">
        <v>0</v>
      </c>
      <c r="E53" s="50">
        <v>43.54</v>
      </c>
      <c r="F53" s="156"/>
      <c r="G53" s="49">
        <f t="shared" si="4"/>
        <v>0</v>
      </c>
      <c r="H53" s="52">
        <f t="shared" si="5"/>
        <v>43.54</v>
      </c>
      <c r="I53" s="224" t="s">
        <v>73</v>
      </c>
      <c r="J53" s="162"/>
      <c r="K53" s="65"/>
      <c r="L53" s="49" t="str">
        <f t="shared" si="2"/>
        <v>ELIM.</v>
      </c>
      <c r="M53" s="73">
        <f t="shared" si="3"/>
        <v>0</v>
      </c>
    </row>
    <row r="54" spans="1:13" ht="15">
      <c r="A54" s="67">
        <v>42</v>
      </c>
      <c r="B54" s="137" t="s">
        <v>54</v>
      </c>
      <c r="C54" s="138" t="s">
        <v>142</v>
      </c>
      <c r="D54" s="226">
        <v>0</v>
      </c>
      <c r="E54" s="229">
        <v>42.63</v>
      </c>
      <c r="F54" s="156"/>
      <c r="G54" s="49">
        <f t="shared" si="4"/>
        <v>0</v>
      </c>
      <c r="H54" s="52">
        <f t="shared" si="5"/>
        <v>42.63</v>
      </c>
      <c r="I54" s="123" t="s">
        <v>42</v>
      </c>
      <c r="J54" s="153"/>
      <c r="K54" s="65"/>
      <c r="L54" s="234" t="str">
        <f t="shared" si="2"/>
        <v>RETIRADO</v>
      </c>
      <c r="M54" s="73">
        <f t="shared" si="3"/>
        <v>0</v>
      </c>
    </row>
    <row r="55" spans="1:13" ht="15">
      <c r="A55" s="67">
        <v>43</v>
      </c>
      <c r="B55" s="137" t="s">
        <v>250</v>
      </c>
      <c r="C55" s="138" t="s">
        <v>251</v>
      </c>
      <c r="D55" s="226">
        <v>4</v>
      </c>
      <c r="E55" s="153">
        <v>39.8</v>
      </c>
      <c r="F55" s="161"/>
      <c r="G55" s="49">
        <f t="shared" si="4"/>
        <v>4</v>
      </c>
      <c r="H55" s="52">
        <f t="shared" si="5"/>
        <v>39.8</v>
      </c>
      <c r="I55" s="123"/>
      <c r="J55" s="162"/>
      <c r="K55" s="65"/>
      <c r="L55" s="369"/>
      <c r="M55" s="370"/>
    </row>
    <row r="56" spans="1:13" ht="15">
      <c r="A56" s="67">
        <v>44</v>
      </c>
      <c r="B56" s="137" t="s">
        <v>224</v>
      </c>
      <c r="C56" s="138" t="s">
        <v>225</v>
      </c>
      <c r="D56" s="226">
        <v>4</v>
      </c>
      <c r="E56" s="153">
        <v>40.73</v>
      </c>
      <c r="F56" s="161"/>
      <c r="G56" s="49">
        <f t="shared" si="4"/>
        <v>4</v>
      </c>
      <c r="H56" s="52">
        <f t="shared" si="5"/>
        <v>40.73</v>
      </c>
      <c r="I56" s="123"/>
      <c r="J56" s="162"/>
      <c r="K56" s="65"/>
      <c r="L56" s="369"/>
      <c r="M56" s="370"/>
    </row>
    <row r="57" spans="1:13" ht="15">
      <c r="A57" s="67">
        <v>45</v>
      </c>
      <c r="B57" s="137" t="s">
        <v>242</v>
      </c>
      <c r="C57" s="138" t="s">
        <v>243</v>
      </c>
      <c r="D57" s="226">
        <v>4</v>
      </c>
      <c r="E57" s="153">
        <v>41.42</v>
      </c>
      <c r="F57" s="161"/>
      <c r="G57" s="49">
        <f t="shared" si="4"/>
        <v>4</v>
      </c>
      <c r="H57" s="52">
        <f t="shared" si="5"/>
        <v>41.42</v>
      </c>
      <c r="I57" s="123"/>
      <c r="J57" s="162"/>
      <c r="K57" s="65"/>
      <c r="L57" s="369"/>
      <c r="M57" s="370"/>
    </row>
    <row r="58" spans="1:13" ht="15">
      <c r="A58" s="67">
        <v>46</v>
      </c>
      <c r="B58" s="137" t="s">
        <v>201</v>
      </c>
      <c r="C58" s="138" t="s">
        <v>202</v>
      </c>
      <c r="D58" s="226">
        <v>4</v>
      </c>
      <c r="E58" s="229">
        <v>41.94</v>
      </c>
      <c r="F58" s="156"/>
      <c r="G58" s="49">
        <f t="shared" si="4"/>
        <v>4</v>
      </c>
      <c r="H58" s="52">
        <f t="shared" si="5"/>
        <v>41.94</v>
      </c>
      <c r="I58" s="123"/>
      <c r="J58" s="153"/>
      <c r="K58" s="65"/>
      <c r="L58" s="369"/>
      <c r="M58" s="370"/>
    </row>
    <row r="59" spans="1:13" ht="15">
      <c r="A59" s="67">
        <v>47</v>
      </c>
      <c r="B59" s="137" t="s">
        <v>241</v>
      </c>
      <c r="C59" s="138" t="s">
        <v>138</v>
      </c>
      <c r="D59" s="226">
        <v>4</v>
      </c>
      <c r="E59" s="153">
        <v>42.33</v>
      </c>
      <c r="F59" s="161"/>
      <c r="G59" s="49">
        <f t="shared" si="4"/>
        <v>4</v>
      </c>
      <c r="H59" s="52">
        <f t="shared" si="5"/>
        <v>42.33</v>
      </c>
      <c r="I59" s="123"/>
      <c r="J59" s="162"/>
      <c r="K59" s="65"/>
      <c r="L59" s="369"/>
      <c r="M59" s="370"/>
    </row>
    <row r="60" spans="1:13" ht="15">
      <c r="A60" s="67">
        <v>48</v>
      </c>
      <c r="B60" s="227" t="s">
        <v>256</v>
      </c>
      <c r="C60" s="228" t="s">
        <v>158</v>
      </c>
      <c r="D60" s="226">
        <v>4</v>
      </c>
      <c r="E60" s="50">
        <v>42.59</v>
      </c>
      <c r="F60" s="156"/>
      <c r="G60" s="49">
        <f t="shared" si="4"/>
        <v>4</v>
      </c>
      <c r="H60" s="52">
        <f t="shared" si="5"/>
        <v>42.59</v>
      </c>
      <c r="I60" s="224"/>
      <c r="J60" s="162"/>
      <c r="K60" s="65"/>
      <c r="L60" s="369"/>
      <c r="M60" s="370"/>
    </row>
    <row r="61" spans="1:13" ht="15">
      <c r="A61" s="67">
        <v>50</v>
      </c>
      <c r="B61" s="227" t="s">
        <v>253</v>
      </c>
      <c r="C61" s="228" t="s">
        <v>132</v>
      </c>
      <c r="D61" s="226">
        <v>4</v>
      </c>
      <c r="E61" s="50">
        <v>44.07</v>
      </c>
      <c r="F61" s="156"/>
      <c r="G61" s="49">
        <f t="shared" si="4"/>
        <v>4</v>
      </c>
      <c r="H61" s="52">
        <f t="shared" si="5"/>
        <v>44.07</v>
      </c>
      <c r="I61" s="224"/>
      <c r="J61" s="162"/>
      <c r="K61" s="65"/>
      <c r="L61" s="369"/>
      <c r="M61" s="370"/>
    </row>
    <row r="62" spans="1:13" ht="15">
      <c r="A62" s="67">
        <v>51</v>
      </c>
      <c r="B62" s="137" t="s">
        <v>249</v>
      </c>
      <c r="C62" s="138" t="s">
        <v>144</v>
      </c>
      <c r="D62" s="226">
        <v>8</v>
      </c>
      <c r="E62" s="153">
        <v>39.11</v>
      </c>
      <c r="F62" s="161"/>
      <c r="G62" s="49">
        <f t="shared" si="4"/>
        <v>8</v>
      </c>
      <c r="H62" s="52">
        <f t="shared" si="5"/>
        <v>39.11</v>
      </c>
      <c r="I62" s="123"/>
      <c r="J62" s="162"/>
      <c r="K62" s="65"/>
      <c r="L62" s="369"/>
      <c r="M62" s="370"/>
    </row>
    <row r="63" spans="1:13" ht="15">
      <c r="A63" s="67">
        <v>52</v>
      </c>
      <c r="B63" s="137" t="s">
        <v>48</v>
      </c>
      <c r="C63" s="138" t="s">
        <v>167</v>
      </c>
      <c r="D63" s="226">
        <v>8</v>
      </c>
      <c r="E63" s="153">
        <v>40.84</v>
      </c>
      <c r="F63" s="161"/>
      <c r="G63" s="49">
        <f t="shared" si="4"/>
        <v>8</v>
      </c>
      <c r="H63" s="52">
        <f t="shared" si="5"/>
        <v>40.84</v>
      </c>
      <c r="I63" s="123"/>
      <c r="J63" s="162"/>
      <c r="K63" s="65"/>
      <c r="L63" s="369"/>
      <c r="M63" s="370"/>
    </row>
    <row r="64" spans="1:13" ht="15">
      <c r="A64" s="67">
        <v>53</v>
      </c>
      <c r="B64" s="137" t="s">
        <v>239</v>
      </c>
      <c r="C64" s="138" t="s">
        <v>240</v>
      </c>
      <c r="D64" s="226">
        <v>8</v>
      </c>
      <c r="E64" s="153">
        <v>41.75</v>
      </c>
      <c r="F64" s="161"/>
      <c r="G64" s="49">
        <f t="shared" si="4"/>
        <v>8</v>
      </c>
      <c r="H64" s="52">
        <f t="shared" si="5"/>
        <v>41.75</v>
      </c>
      <c r="I64" s="123"/>
      <c r="J64" s="162"/>
      <c r="K64" s="65"/>
      <c r="L64" s="369"/>
      <c r="M64" s="370"/>
    </row>
    <row r="65" spans="1:13" ht="15">
      <c r="A65" s="67">
        <v>54</v>
      </c>
      <c r="B65" s="227" t="s">
        <v>257</v>
      </c>
      <c r="C65" s="228" t="s">
        <v>258</v>
      </c>
      <c r="D65" s="226">
        <v>8</v>
      </c>
      <c r="E65" s="50">
        <v>41.84</v>
      </c>
      <c r="F65" s="156"/>
      <c r="G65" s="49">
        <f t="shared" si="4"/>
        <v>8</v>
      </c>
      <c r="H65" s="52">
        <f t="shared" si="5"/>
        <v>41.84</v>
      </c>
      <c r="I65" s="224"/>
      <c r="J65" s="162"/>
      <c r="K65" s="65"/>
      <c r="L65" s="369"/>
      <c r="M65" s="370"/>
    </row>
    <row r="66" spans="1:13" ht="15">
      <c r="A66" s="67">
        <v>55</v>
      </c>
      <c r="B66" s="137" t="s">
        <v>235</v>
      </c>
      <c r="C66" s="138" t="s">
        <v>236</v>
      </c>
      <c r="D66" s="226">
        <v>8</v>
      </c>
      <c r="E66" s="153">
        <v>43.41</v>
      </c>
      <c r="F66" s="161"/>
      <c r="G66" s="49">
        <f t="shared" si="4"/>
        <v>8</v>
      </c>
      <c r="H66" s="52">
        <f t="shared" si="5"/>
        <v>43.41</v>
      </c>
      <c r="I66" s="123"/>
      <c r="J66" s="162"/>
      <c r="K66" s="65"/>
      <c r="L66" s="369"/>
      <c r="M66" s="370"/>
    </row>
    <row r="67" spans="1:13" ht="15">
      <c r="A67" s="67">
        <v>56</v>
      </c>
      <c r="B67" s="137" t="s">
        <v>61</v>
      </c>
      <c r="C67" s="138" t="s">
        <v>252</v>
      </c>
      <c r="D67" s="226">
        <v>8</v>
      </c>
      <c r="E67" s="50">
        <v>46.47</v>
      </c>
      <c r="F67" s="156"/>
      <c r="G67" s="49">
        <f t="shared" si="4"/>
        <v>8</v>
      </c>
      <c r="H67" s="52">
        <f t="shared" si="5"/>
        <v>46.47</v>
      </c>
      <c r="I67" s="224"/>
      <c r="J67" s="162"/>
      <c r="K67" s="65"/>
      <c r="L67" s="369"/>
      <c r="M67" s="370"/>
    </row>
    <row r="68" spans="1:13" ht="15">
      <c r="A68" s="67">
        <v>57</v>
      </c>
      <c r="B68" s="137" t="s">
        <v>215</v>
      </c>
      <c r="C68" s="138" t="s">
        <v>216</v>
      </c>
      <c r="D68" s="226">
        <v>8</v>
      </c>
      <c r="E68" s="229">
        <v>56.94</v>
      </c>
      <c r="F68" s="156">
        <v>1</v>
      </c>
      <c r="G68" s="49">
        <f t="shared" si="4"/>
        <v>9</v>
      </c>
      <c r="H68" s="52">
        <f t="shared" si="5"/>
        <v>56.94</v>
      </c>
      <c r="I68" s="123"/>
      <c r="J68" s="153"/>
      <c r="K68" s="65"/>
      <c r="L68" s="369"/>
      <c r="M68" s="370"/>
    </row>
    <row r="69" spans="1:13" ht="15">
      <c r="A69" s="67">
        <v>58</v>
      </c>
      <c r="B69" s="137" t="s">
        <v>230</v>
      </c>
      <c r="C69" s="138" t="s">
        <v>231</v>
      </c>
      <c r="D69" s="226">
        <v>8</v>
      </c>
      <c r="E69" s="153">
        <v>60.45</v>
      </c>
      <c r="F69" s="161">
        <v>2</v>
      </c>
      <c r="G69" s="49">
        <f t="shared" si="4"/>
        <v>10</v>
      </c>
      <c r="H69" s="52">
        <f t="shared" si="5"/>
        <v>60.45</v>
      </c>
      <c r="I69" s="123"/>
      <c r="J69" s="162"/>
      <c r="K69" s="65"/>
      <c r="L69" s="369"/>
      <c r="M69" s="370"/>
    </row>
    <row r="70" spans="1:13" ht="15">
      <c r="A70" s="67">
        <v>59</v>
      </c>
      <c r="B70" s="227" t="s">
        <v>272</v>
      </c>
      <c r="C70" s="228" t="s">
        <v>273</v>
      </c>
      <c r="D70" s="226">
        <v>12</v>
      </c>
      <c r="E70" s="50">
        <v>41.33</v>
      </c>
      <c r="F70" s="156"/>
      <c r="G70" s="49">
        <f t="shared" si="4"/>
        <v>12</v>
      </c>
      <c r="H70" s="52">
        <f t="shared" si="5"/>
        <v>41.33</v>
      </c>
      <c r="I70" s="224"/>
      <c r="J70" s="162"/>
      <c r="K70" s="65"/>
      <c r="L70" s="369"/>
      <c r="M70" s="370"/>
    </row>
    <row r="71" spans="1:13" ht="15">
      <c r="A71" s="67">
        <v>60</v>
      </c>
      <c r="B71" s="137" t="s">
        <v>203</v>
      </c>
      <c r="C71" s="138" t="s">
        <v>204</v>
      </c>
      <c r="D71" s="226">
        <v>12</v>
      </c>
      <c r="E71" s="229">
        <v>42.69</v>
      </c>
      <c r="F71" s="156"/>
      <c r="G71" s="49">
        <f t="shared" si="4"/>
        <v>12</v>
      </c>
      <c r="H71" s="52">
        <f t="shared" si="5"/>
        <v>42.69</v>
      </c>
      <c r="I71" s="123"/>
      <c r="J71" s="153"/>
      <c r="K71" s="65"/>
      <c r="L71" s="369"/>
      <c r="M71" s="370"/>
    </row>
    <row r="72" spans="1:13" ht="15">
      <c r="A72" s="67">
        <v>61</v>
      </c>
      <c r="B72" s="137" t="s">
        <v>211</v>
      </c>
      <c r="C72" s="138" t="s">
        <v>212</v>
      </c>
      <c r="D72" s="226">
        <v>12</v>
      </c>
      <c r="E72" s="229" t="s">
        <v>274</v>
      </c>
      <c r="F72" s="156"/>
      <c r="G72" s="49">
        <f t="shared" si="4"/>
        <v>12</v>
      </c>
      <c r="H72" s="52" t="str">
        <f t="shared" si="5"/>
        <v>37,,17</v>
      </c>
      <c r="I72" s="123"/>
      <c r="J72" s="153"/>
      <c r="K72" s="65"/>
      <c r="L72" s="369"/>
      <c r="M72" s="370"/>
    </row>
    <row r="73" spans="1:13" ht="15">
      <c r="A73" s="67">
        <v>62</v>
      </c>
      <c r="B73" s="227" t="s">
        <v>269</v>
      </c>
      <c r="C73" s="228" t="s">
        <v>152</v>
      </c>
      <c r="D73" s="226" t="s">
        <v>73</v>
      </c>
      <c r="E73" s="50"/>
      <c r="F73" s="156"/>
      <c r="G73" s="49" t="str">
        <f t="shared" si="4"/>
        <v>ELIM.</v>
      </c>
      <c r="H73" s="52">
        <f t="shared" si="5"/>
        <v>0</v>
      </c>
      <c r="I73" s="224"/>
      <c r="J73" s="162"/>
      <c r="K73" s="65"/>
      <c r="L73" s="369"/>
      <c r="M73" s="370"/>
    </row>
    <row r="74" spans="1:13" ht="15.75">
      <c r="A74" s="67">
        <v>63</v>
      </c>
      <c r="B74" s="137" t="s">
        <v>227</v>
      </c>
      <c r="C74" s="138" t="s">
        <v>228</v>
      </c>
      <c r="D74" s="226" t="s">
        <v>178</v>
      </c>
      <c r="E74" s="153"/>
      <c r="F74" s="161"/>
      <c r="G74" s="233" t="str">
        <f t="shared" si="4"/>
        <v>NO PRES.</v>
      </c>
      <c r="H74" s="52">
        <f t="shared" si="5"/>
        <v>0</v>
      </c>
      <c r="I74" s="123"/>
      <c r="J74" s="162"/>
      <c r="K74" s="65"/>
      <c r="L74" s="369"/>
      <c r="M74" s="370"/>
    </row>
    <row r="75" spans="1:13" ht="15.75">
      <c r="A75" s="271">
        <v>64</v>
      </c>
      <c r="B75" s="227" t="s">
        <v>268</v>
      </c>
      <c r="C75" s="228" t="s">
        <v>267</v>
      </c>
      <c r="D75" s="226" t="s">
        <v>178</v>
      </c>
      <c r="E75" s="50"/>
      <c r="F75" s="156"/>
      <c r="G75" s="233" t="str">
        <f t="shared" si="4"/>
        <v>NO PRES.</v>
      </c>
      <c r="H75" s="52">
        <f t="shared" si="5"/>
        <v>0</v>
      </c>
      <c r="I75" s="224"/>
      <c r="J75" s="162"/>
      <c r="K75" s="65"/>
      <c r="L75" s="369"/>
      <c r="M75" s="370"/>
    </row>
    <row r="76" spans="1:13" ht="15.75" thickBot="1">
      <c r="A76" s="74">
        <v>549</v>
      </c>
      <c r="B76" s="139" t="s">
        <v>226</v>
      </c>
      <c r="C76" s="140" t="s">
        <v>166</v>
      </c>
      <c r="D76" s="232">
        <v>4</v>
      </c>
      <c r="E76" s="160">
        <v>43.7</v>
      </c>
      <c r="F76" s="351"/>
      <c r="G76" s="77">
        <f t="shared" si="4"/>
        <v>4</v>
      </c>
      <c r="H76" s="76">
        <f t="shared" si="5"/>
        <v>43.7</v>
      </c>
      <c r="I76" s="124"/>
      <c r="J76" s="367"/>
      <c r="K76" s="79"/>
      <c r="L76" s="371"/>
      <c r="M76" s="372"/>
    </row>
    <row r="77" ht="15.75" thickTop="1"/>
  </sheetData>
  <sheetProtection/>
  <mergeCells count="18">
    <mergeCell ref="A11:C11"/>
    <mergeCell ref="D11:E11"/>
    <mergeCell ref="F11:F12"/>
    <mergeCell ref="D3:E3"/>
    <mergeCell ref="D2:E2"/>
    <mergeCell ref="F2:H2"/>
    <mergeCell ref="K2:M2"/>
    <mergeCell ref="F3:H3"/>
    <mergeCell ref="K3:M4"/>
    <mergeCell ref="D4:E4"/>
    <mergeCell ref="F4:H4"/>
    <mergeCell ref="I11:J11"/>
    <mergeCell ref="K11:K12"/>
    <mergeCell ref="L11:M11"/>
    <mergeCell ref="I9:K9"/>
    <mergeCell ref="G11:H11"/>
    <mergeCell ref="I7:K7"/>
    <mergeCell ref="I8:K8"/>
  </mergeCells>
  <printOptions/>
  <pageMargins left="0.3937007874015748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8.00390625" style="1" customWidth="1"/>
    <col min="2" max="2" width="25.140625" style="2" customWidth="1"/>
    <col min="3" max="3" width="31.57421875" style="2" customWidth="1"/>
    <col min="4" max="4" width="7.57421875" style="2" customWidth="1"/>
    <col min="5" max="5" width="8.28125" style="2" customWidth="1"/>
    <col min="6" max="6" width="6.421875" style="2" customWidth="1"/>
    <col min="7" max="7" width="8.00390625" style="2" customWidth="1"/>
    <col min="8" max="8" width="7.28125" style="2" customWidth="1"/>
    <col min="9" max="16384" width="11.421875" style="2" customWidth="1"/>
  </cols>
  <sheetData>
    <row r="1" spans="1:6" ht="15.75" thickBot="1">
      <c r="A1" s="12"/>
      <c r="B1" s="15" t="s">
        <v>0</v>
      </c>
      <c r="C1" s="3"/>
      <c r="F1" s="12"/>
    </row>
    <row r="2" spans="1:8" ht="15.75" customHeight="1" thickBot="1">
      <c r="A2" s="12"/>
      <c r="B2" s="16">
        <v>3</v>
      </c>
      <c r="C2" s="33"/>
      <c r="F2" s="41" t="s">
        <v>2</v>
      </c>
      <c r="G2" s="400" t="s">
        <v>41</v>
      </c>
      <c r="H2" s="401"/>
    </row>
    <row r="3" spans="1:8" ht="15.75" thickBot="1">
      <c r="A3" s="12"/>
      <c r="B3" s="11"/>
      <c r="C3" s="11"/>
      <c r="F3" s="42" t="s">
        <v>3</v>
      </c>
      <c r="G3" s="402">
        <v>1.4</v>
      </c>
      <c r="H3" s="403"/>
    </row>
    <row r="4" spans="1:8" ht="16.5" thickBot="1" thickTop="1">
      <c r="A4" s="12"/>
      <c r="B4" s="41" t="s">
        <v>4</v>
      </c>
      <c r="C4" s="19">
        <v>350</v>
      </c>
      <c r="F4" s="43" t="s">
        <v>5</v>
      </c>
      <c r="G4" s="404">
        <v>40676</v>
      </c>
      <c r="H4" s="405"/>
    </row>
    <row r="5" spans="1:8" ht="15.75" thickBot="1">
      <c r="A5" s="12"/>
      <c r="B5" s="42" t="s">
        <v>6</v>
      </c>
      <c r="C5" s="20">
        <v>470</v>
      </c>
      <c r="D5" s="34"/>
      <c r="E5" s="1"/>
      <c r="F5" s="397" t="s">
        <v>1</v>
      </c>
      <c r="G5" s="398"/>
      <c r="H5" s="399"/>
    </row>
    <row r="6" spans="1:8" ht="16.5" thickBot="1" thickTop="1">
      <c r="A6" s="12"/>
      <c r="B6" s="43" t="s">
        <v>7</v>
      </c>
      <c r="C6" s="21">
        <v>78</v>
      </c>
      <c r="D6" s="44">
        <v>76</v>
      </c>
      <c r="E6" s="22" t="s">
        <v>8</v>
      </c>
      <c r="F6" s="383" t="s">
        <v>74</v>
      </c>
      <c r="G6" s="384"/>
      <c r="H6" s="385"/>
    </row>
    <row r="7" spans="1:8" ht="15.75" thickBot="1">
      <c r="A7" s="32"/>
      <c r="B7" s="11"/>
      <c r="C7" s="11"/>
      <c r="D7" s="10"/>
      <c r="E7" s="10"/>
      <c r="F7" s="386"/>
      <c r="G7" s="387"/>
      <c r="H7" s="388"/>
    </row>
    <row r="8" spans="1:8" ht="15" customHeight="1" thickBot="1">
      <c r="A8" s="389" t="s">
        <v>9</v>
      </c>
      <c r="B8" s="390"/>
      <c r="C8" s="391"/>
      <c r="D8" s="389" t="s">
        <v>10</v>
      </c>
      <c r="E8" s="392"/>
      <c r="F8" s="393" t="s">
        <v>11</v>
      </c>
      <c r="G8" s="395" t="s">
        <v>12</v>
      </c>
      <c r="H8" s="396"/>
    </row>
    <row r="9" spans="1:8" ht="15.75" thickBot="1">
      <c r="A9" s="45" t="s">
        <v>13</v>
      </c>
      <c r="B9" s="46" t="s">
        <v>14</v>
      </c>
      <c r="C9" s="47" t="s">
        <v>16</v>
      </c>
      <c r="D9" s="238" t="s">
        <v>17</v>
      </c>
      <c r="E9" s="47" t="s">
        <v>18</v>
      </c>
      <c r="F9" s="394"/>
      <c r="G9" s="240" t="s">
        <v>19</v>
      </c>
      <c r="H9" s="126" t="s">
        <v>18</v>
      </c>
    </row>
    <row r="10" spans="1:8" s="1" customFormat="1" ht="15" customHeight="1" thickTop="1">
      <c r="A10" s="66">
        <v>1</v>
      </c>
      <c r="B10" s="134" t="s">
        <v>290</v>
      </c>
      <c r="C10" s="136" t="s">
        <v>163</v>
      </c>
      <c r="D10" s="152">
        <v>0</v>
      </c>
      <c r="E10" s="272">
        <v>56.34</v>
      </c>
      <c r="F10" s="239"/>
      <c r="G10" s="373">
        <v>0</v>
      </c>
      <c r="H10" s="218">
        <v>56.34</v>
      </c>
    </row>
    <row r="11" spans="1:8" s="1" customFormat="1" ht="15" customHeight="1">
      <c r="A11" s="67">
        <v>2</v>
      </c>
      <c r="B11" s="137" t="s">
        <v>316</v>
      </c>
      <c r="C11" s="138" t="s">
        <v>338</v>
      </c>
      <c r="D11" s="123">
        <v>0</v>
      </c>
      <c r="E11" s="273">
        <v>56.92</v>
      </c>
      <c r="F11" s="158"/>
      <c r="G11" s="127">
        <v>0</v>
      </c>
      <c r="H11" s="219">
        <v>56.92</v>
      </c>
    </row>
    <row r="12" spans="1:8" s="1" customFormat="1" ht="15" customHeight="1">
      <c r="A12" s="67">
        <v>3</v>
      </c>
      <c r="B12" s="137" t="s">
        <v>305</v>
      </c>
      <c r="C12" s="138" t="s">
        <v>210</v>
      </c>
      <c r="D12" s="123">
        <v>0</v>
      </c>
      <c r="E12" s="273">
        <v>59.97</v>
      </c>
      <c r="F12" s="158"/>
      <c r="G12" s="127">
        <v>0</v>
      </c>
      <c r="H12" s="219">
        <v>59.97</v>
      </c>
    </row>
    <row r="13" spans="1:8" s="1" customFormat="1" ht="15" customHeight="1">
      <c r="A13" s="67">
        <v>4</v>
      </c>
      <c r="B13" s="137" t="s">
        <v>278</v>
      </c>
      <c r="C13" s="138" t="s">
        <v>228</v>
      </c>
      <c r="D13" s="123">
        <v>0</v>
      </c>
      <c r="E13" s="273">
        <v>62.13</v>
      </c>
      <c r="F13" s="156"/>
      <c r="G13" s="127">
        <v>0</v>
      </c>
      <c r="H13" s="219">
        <v>62.13</v>
      </c>
    </row>
    <row r="14" spans="1:8" s="1" customFormat="1" ht="15" customHeight="1">
      <c r="A14" s="67">
        <v>5</v>
      </c>
      <c r="B14" s="137" t="s">
        <v>293</v>
      </c>
      <c r="C14" s="138" t="s">
        <v>234</v>
      </c>
      <c r="D14" s="123">
        <v>0</v>
      </c>
      <c r="E14" s="273">
        <v>66.83</v>
      </c>
      <c r="F14" s="158"/>
      <c r="G14" s="127">
        <v>0</v>
      </c>
      <c r="H14" s="219">
        <v>66.83</v>
      </c>
    </row>
    <row r="15" spans="1:8" s="1" customFormat="1" ht="14.25" customHeight="1">
      <c r="A15" s="67">
        <v>6</v>
      </c>
      <c r="B15" s="137" t="s">
        <v>282</v>
      </c>
      <c r="C15" s="138" t="s">
        <v>162</v>
      </c>
      <c r="D15" s="123">
        <v>0</v>
      </c>
      <c r="E15" s="273">
        <v>67.57</v>
      </c>
      <c r="F15" s="158"/>
      <c r="G15" s="127">
        <v>0</v>
      </c>
      <c r="H15" s="219">
        <v>67.57</v>
      </c>
    </row>
    <row r="16" spans="1:8" s="1" customFormat="1" ht="15" customHeight="1">
      <c r="A16" s="67">
        <v>7</v>
      </c>
      <c r="B16" s="137" t="s">
        <v>280</v>
      </c>
      <c r="C16" s="138" t="s">
        <v>319</v>
      </c>
      <c r="D16" s="123">
        <v>0</v>
      </c>
      <c r="E16" s="273">
        <v>67.73</v>
      </c>
      <c r="F16" s="157"/>
      <c r="G16" s="127">
        <v>0</v>
      </c>
      <c r="H16" s="219">
        <v>67.73</v>
      </c>
    </row>
    <row r="17" spans="1:8" ht="15">
      <c r="A17" s="67">
        <v>8</v>
      </c>
      <c r="B17" s="137" t="s">
        <v>309</v>
      </c>
      <c r="C17" s="138" t="s">
        <v>333</v>
      </c>
      <c r="D17" s="123">
        <v>0</v>
      </c>
      <c r="E17" s="273">
        <v>67.83</v>
      </c>
      <c r="F17" s="158"/>
      <c r="G17" s="127">
        <v>0</v>
      </c>
      <c r="H17" s="219">
        <v>67.83</v>
      </c>
    </row>
    <row r="18" spans="1:8" ht="15">
      <c r="A18" s="67">
        <v>9</v>
      </c>
      <c r="B18" s="137" t="s">
        <v>72</v>
      </c>
      <c r="C18" s="138" t="s">
        <v>347</v>
      </c>
      <c r="D18" s="123">
        <v>0</v>
      </c>
      <c r="E18" s="273">
        <v>67.92</v>
      </c>
      <c r="F18" s="158"/>
      <c r="G18" s="127">
        <v>0</v>
      </c>
      <c r="H18" s="219">
        <v>67.92</v>
      </c>
    </row>
    <row r="19" spans="1:8" ht="15">
      <c r="A19" s="67">
        <v>10</v>
      </c>
      <c r="B19" s="137" t="s">
        <v>287</v>
      </c>
      <c r="C19" s="138" t="s">
        <v>225</v>
      </c>
      <c r="D19" s="123">
        <v>0</v>
      </c>
      <c r="E19" s="273">
        <v>68.22</v>
      </c>
      <c r="F19" s="158"/>
      <c r="G19" s="127">
        <v>0</v>
      </c>
      <c r="H19" s="219">
        <v>68.22</v>
      </c>
    </row>
    <row r="20" spans="1:8" ht="15">
      <c r="A20" s="67">
        <v>11</v>
      </c>
      <c r="B20" s="137" t="s">
        <v>296</v>
      </c>
      <c r="C20" s="138" t="s">
        <v>326</v>
      </c>
      <c r="D20" s="123">
        <v>0</v>
      </c>
      <c r="E20" s="273">
        <v>69.33</v>
      </c>
      <c r="F20" s="158"/>
      <c r="G20" s="127">
        <v>0</v>
      </c>
      <c r="H20" s="219">
        <v>69.33</v>
      </c>
    </row>
    <row r="21" spans="1:8" ht="15">
      <c r="A21" s="67">
        <v>12</v>
      </c>
      <c r="B21" s="137" t="s">
        <v>46</v>
      </c>
      <c r="C21" s="138" t="s">
        <v>335</v>
      </c>
      <c r="D21" s="123">
        <v>0</v>
      </c>
      <c r="E21" s="273">
        <v>70.31</v>
      </c>
      <c r="F21" s="158"/>
      <c r="G21" s="127">
        <v>0</v>
      </c>
      <c r="H21" s="219">
        <v>70.31</v>
      </c>
    </row>
    <row r="22" spans="1:8" ht="15">
      <c r="A22" s="67">
        <v>13</v>
      </c>
      <c r="B22" s="137" t="s">
        <v>71</v>
      </c>
      <c r="C22" s="138" t="s">
        <v>331</v>
      </c>
      <c r="D22" s="123">
        <v>0</v>
      </c>
      <c r="E22" s="273">
        <v>71.15</v>
      </c>
      <c r="F22" s="156"/>
      <c r="G22" s="127">
        <v>0</v>
      </c>
      <c r="H22" s="219">
        <v>71.15</v>
      </c>
    </row>
    <row r="23" spans="1:8" ht="15">
      <c r="A23" s="67">
        <v>14</v>
      </c>
      <c r="B23" s="137" t="s">
        <v>277</v>
      </c>
      <c r="C23" s="138" t="s">
        <v>243</v>
      </c>
      <c r="D23" s="123">
        <v>0</v>
      </c>
      <c r="E23" s="273">
        <v>71.25</v>
      </c>
      <c r="F23" s="156"/>
      <c r="G23" s="127">
        <v>0</v>
      </c>
      <c r="H23" s="219">
        <v>71.25</v>
      </c>
    </row>
    <row r="24" spans="1:8" ht="15">
      <c r="A24" s="67">
        <v>15</v>
      </c>
      <c r="B24" s="137" t="s">
        <v>285</v>
      </c>
      <c r="C24" s="138" t="s">
        <v>151</v>
      </c>
      <c r="D24" s="123">
        <v>0</v>
      </c>
      <c r="E24" s="273">
        <v>72.52</v>
      </c>
      <c r="F24" s="158"/>
      <c r="G24" s="127">
        <v>0</v>
      </c>
      <c r="H24" s="219">
        <v>72.52</v>
      </c>
    </row>
    <row r="25" spans="1:8" ht="15">
      <c r="A25" s="67">
        <v>16</v>
      </c>
      <c r="B25" s="137" t="s">
        <v>301</v>
      </c>
      <c r="C25" s="138" t="s">
        <v>328</v>
      </c>
      <c r="D25" s="123">
        <v>0</v>
      </c>
      <c r="E25" s="273">
        <v>73.16</v>
      </c>
      <c r="F25" s="158"/>
      <c r="G25" s="127">
        <v>0</v>
      </c>
      <c r="H25" s="219">
        <v>73.16</v>
      </c>
    </row>
    <row r="26" spans="1:8" ht="15">
      <c r="A26" s="67">
        <v>17</v>
      </c>
      <c r="B26" s="137" t="s">
        <v>307</v>
      </c>
      <c r="C26" s="138" t="s">
        <v>254</v>
      </c>
      <c r="D26" s="123">
        <v>0</v>
      </c>
      <c r="E26" s="273">
        <v>73.26</v>
      </c>
      <c r="F26" s="158"/>
      <c r="G26" s="127">
        <v>0</v>
      </c>
      <c r="H26" s="219">
        <v>73.26</v>
      </c>
    </row>
    <row r="27" spans="1:8" ht="15">
      <c r="A27" s="67">
        <v>18</v>
      </c>
      <c r="B27" s="137" t="s">
        <v>281</v>
      </c>
      <c r="C27" s="138" t="s">
        <v>320</v>
      </c>
      <c r="D27" s="123">
        <v>0</v>
      </c>
      <c r="E27" s="273">
        <v>74.32</v>
      </c>
      <c r="F27" s="158"/>
      <c r="G27" s="127">
        <v>0</v>
      </c>
      <c r="H27" s="219">
        <v>74.32</v>
      </c>
    </row>
    <row r="28" spans="1:8" ht="15">
      <c r="A28" s="67">
        <v>19</v>
      </c>
      <c r="B28" s="137" t="s">
        <v>299</v>
      </c>
      <c r="C28" s="138" t="s">
        <v>171</v>
      </c>
      <c r="D28" s="123">
        <v>0</v>
      </c>
      <c r="E28" s="273">
        <v>75.78</v>
      </c>
      <c r="F28" s="158"/>
      <c r="G28" s="127">
        <v>0</v>
      </c>
      <c r="H28" s="219">
        <v>75.78</v>
      </c>
    </row>
    <row r="29" spans="1:8" ht="15">
      <c r="A29" s="67">
        <v>20</v>
      </c>
      <c r="B29" s="137" t="s">
        <v>291</v>
      </c>
      <c r="C29" s="138" t="s">
        <v>324</v>
      </c>
      <c r="D29" s="123">
        <v>0</v>
      </c>
      <c r="E29" s="273">
        <v>80.37</v>
      </c>
      <c r="F29" s="158">
        <v>2</v>
      </c>
      <c r="G29" s="127">
        <v>2</v>
      </c>
      <c r="H29" s="219">
        <v>80.37</v>
      </c>
    </row>
    <row r="30" spans="1:8" ht="15">
      <c r="A30" s="67">
        <v>21</v>
      </c>
      <c r="B30" s="137" t="s">
        <v>315</v>
      </c>
      <c r="C30" s="138" t="s">
        <v>174</v>
      </c>
      <c r="D30" s="123">
        <v>0</v>
      </c>
      <c r="E30" s="273">
        <v>84.16</v>
      </c>
      <c r="F30" s="158">
        <v>3</v>
      </c>
      <c r="G30" s="127">
        <v>3</v>
      </c>
      <c r="H30" s="219">
        <v>84.16</v>
      </c>
    </row>
    <row r="31" spans="1:8" ht="15">
      <c r="A31" s="67">
        <v>22</v>
      </c>
      <c r="B31" s="137" t="s">
        <v>67</v>
      </c>
      <c r="C31" s="138" t="s">
        <v>150</v>
      </c>
      <c r="D31" s="123">
        <v>4</v>
      </c>
      <c r="E31" s="273">
        <v>62.07</v>
      </c>
      <c r="F31" s="158"/>
      <c r="G31" s="127">
        <v>4</v>
      </c>
      <c r="H31" s="219">
        <v>62.07</v>
      </c>
    </row>
    <row r="32" spans="1:8" ht="15">
      <c r="A32" s="67">
        <v>23</v>
      </c>
      <c r="B32" s="137" t="s">
        <v>34</v>
      </c>
      <c r="C32" s="138" t="s">
        <v>325</v>
      </c>
      <c r="D32" s="123">
        <v>4</v>
      </c>
      <c r="E32" s="273">
        <v>65.05</v>
      </c>
      <c r="F32" s="158"/>
      <c r="G32" s="127">
        <v>4</v>
      </c>
      <c r="H32" s="219">
        <v>65.05</v>
      </c>
    </row>
    <row r="33" spans="1:8" ht="15">
      <c r="A33" s="67">
        <v>24</v>
      </c>
      <c r="B33" s="137" t="s">
        <v>295</v>
      </c>
      <c r="C33" s="138" t="s">
        <v>154</v>
      </c>
      <c r="D33" s="123">
        <v>4</v>
      </c>
      <c r="E33" s="273">
        <v>65.35</v>
      </c>
      <c r="F33" s="158"/>
      <c r="G33" s="127">
        <v>4</v>
      </c>
      <c r="H33" s="219">
        <v>65.35</v>
      </c>
    </row>
    <row r="34" spans="1:8" ht="15">
      <c r="A34" s="67">
        <v>25</v>
      </c>
      <c r="B34" s="137" t="s">
        <v>302</v>
      </c>
      <c r="C34" s="138" t="s">
        <v>329</v>
      </c>
      <c r="D34" s="123">
        <v>4</v>
      </c>
      <c r="E34" s="273">
        <v>65.65</v>
      </c>
      <c r="F34" s="158"/>
      <c r="G34" s="127">
        <v>4</v>
      </c>
      <c r="H34" s="219">
        <v>65.65</v>
      </c>
    </row>
    <row r="35" spans="1:8" ht="15">
      <c r="A35" s="67">
        <v>26</v>
      </c>
      <c r="B35" s="137" t="s">
        <v>297</v>
      </c>
      <c r="C35" s="138" t="s">
        <v>263</v>
      </c>
      <c r="D35" s="123">
        <v>4</v>
      </c>
      <c r="E35" s="273">
        <v>65.93</v>
      </c>
      <c r="F35" s="158"/>
      <c r="G35" s="127">
        <v>4</v>
      </c>
      <c r="H35" s="219">
        <v>65.93</v>
      </c>
    </row>
    <row r="36" spans="1:8" ht="15">
      <c r="A36" s="67">
        <v>27</v>
      </c>
      <c r="B36" s="137" t="s">
        <v>66</v>
      </c>
      <c r="C36" s="138" t="s">
        <v>147</v>
      </c>
      <c r="D36" s="123">
        <v>4</v>
      </c>
      <c r="E36" s="273">
        <v>66.29</v>
      </c>
      <c r="F36" s="158"/>
      <c r="G36" s="127">
        <v>4</v>
      </c>
      <c r="H36" s="219">
        <v>66.29</v>
      </c>
    </row>
    <row r="37" spans="1:8" ht="15">
      <c r="A37" s="67">
        <v>28</v>
      </c>
      <c r="B37" s="137" t="s">
        <v>283</v>
      </c>
      <c r="C37" s="138" t="s">
        <v>233</v>
      </c>
      <c r="D37" s="123">
        <v>4</v>
      </c>
      <c r="E37" s="273">
        <v>66.4</v>
      </c>
      <c r="F37" s="158"/>
      <c r="G37" s="127">
        <v>4</v>
      </c>
      <c r="H37" s="219">
        <v>66.4</v>
      </c>
    </row>
    <row r="38" spans="1:8" ht="15">
      <c r="A38" s="67">
        <v>29</v>
      </c>
      <c r="B38" s="137" t="s">
        <v>308</v>
      </c>
      <c r="C38" s="138" t="s">
        <v>145</v>
      </c>
      <c r="D38" s="123">
        <v>4</v>
      </c>
      <c r="E38" s="273">
        <v>66.51</v>
      </c>
      <c r="F38" s="158"/>
      <c r="G38" s="127">
        <v>4</v>
      </c>
      <c r="H38" s="219">
        <v>66.51</v>
      </c>
    </row>
    <row r="39" spans="1:8" ht="15">
      <c r="A39" s="67">
        <v>30</v>
      </c>
      <c r="B39" s="137" t="s">
        <v>59</v>
      </c>
      <c r="C39" s="138" t="s">
        <v>334</v>
      </c>
      <c r="D39" s="123">
        <v>4</v>
      </c>
      <c r="E39" s="273">
        <v>67.45</v>
      </c>
      <c r="F39" s="158"/>
      <c r="G39" s="127">
        <v>4</v>
      </c>
      <c r="H39" s="219">
        <v>67.45</v>
      </c>
    </row>
    <row r="40" spans="1:8" ht="15">
      <c r="A40" s="67">
        <v>31</v>
      </c>
      <c r="B40" s="137" t="s">
        <v>314</v>
      </c>
      <c r="C40" s="138" t="s">
        <v>166</v>
      </c>
      <c r="D40" s="123">
        <v>4</v>
      </c>
      <c r="E40" s="273">
        <v>68.67</v>
      </c>
      <c r="F40" s="158"/>
      <c r="G40" s="127">
        <v>4</v>
      </c>
      <c r="H40" s="219">
        <v>68.67</v>
      </c>
    </row>
    <row r="41" spans="1:8" ht="15">
      <c r="A41" s="67">
        <v>32</v>
      </c>
      <c r="B41" s="137" t="s">
        <v>312</v>
      </c>
      <c r="C41" s="138" t="s">
        <v>231</v>
      </c>
      <c r="D41" s="123">
        <v>4</v>
      </c>
      <c r="E41" s="273">
        <v>69.15</v>
      </c>
      <c r="F41" s="158"/>
      <c r="G41" s="127">
        <v>4</v>
      </c>
      <c r="H41" s="219">
        <v>69.15</v>
      </c>
    </row>
    <row r="42" spans="1:8" ht="15">
      <c r="A42" s="67">
        <v>33</v>
      </c>
      <c r="B42" s="137" t="s">
        <v>276</v>
      </c>
      <c r="C42" s="138" t="s">
        <v>318</v>
      </c>
      <c r="D42" s="123">
        <v>4</v>
      </c>
      <c r="E42" s="273">
        <v>69.16</v>
      </c>
      <c r="F42" s="156"/>
      <c r="G42" s="127">
        <v>4</v>
      </c>
      <c r="H42" s="219">
        <v>69.16</v>
      </c>
    </row>
    <row r="43" spans="1:8" ht="15">
      <c r="A43" s="67">
        <v>34</v>
      </c>
      <c r="B43" s="137" t="s">
        <v>69</v>
      </c>
      <c r="C43" s="138" t="s">
        <v>332</v>
      </c>
      <c r="D43" s="123">
        <v>4</v>
      </c>
      <c r="E43" s="273">
        <v>69.62</v>
      </c>
      <c r="F43" s="157"/>
      <c r="G43" s="127">
        <v>4</v>
      </c>
      <c r="H43" s="219">
        <v>69.62</v>
      </c>
    </row>
    <row r="44" spans="1:8" ht="15">
      <c r="A44" s="67">
        <v>35</v>
      </c>
      <c r="B44" s="137" t="s">
        <v>306</v>
      </c>
      <c r="C44" s="138" t="s">
        <v>157</v>
      </c>
      <c r="D44" s="123">
        <v>4</v>
      </c>
      <c r="E44" s="273">
        <v>70.98</v>
      </c>
      <c r="F44" s="158"/>
      <c r="G44" s="127">
        <v>4</v>
      </c>
      <c r="H44" s="219">
        <v>70.98</v>
      </c>
    </row>
    <row r="45" spans="1:8" ht="15">
      <c r="A45" s="67">
        <v>36</v>
      </c>
      <c r="B45" s="137" t="s">
        <v>53</v>
      </c>
      <c r="C45" s="138" t="s">
        <v>322</v>
      </c>
      <c r="D45" s="123">
        <v>4</v>
      </c>
      <c r="E45" s="273">
        <v>71</v>
      </c>
      <c r="F45" s="158"/>
      <c r="G45" s="127">
        <v>4</v>
      </c>
      <c r="H45" s="219">
        <v>71</v>
      </c>
    </row>
    <row r="46" spans="1:8" ht="15">
      <c r="A46" s="67">
        <v>37</v>
      </c>
      <c r="B46" s="137" t="s">
        <v>294</v>
      </c>
      <c r="C46" s="138" t="s">
        <v>246</v>
      </c>
      <c r="D46" s="123">
        <v>4</v>
      </c>
      <c r="E46" s="273">
        <v>72.16</v>
      </c>
      <c r="F46" s="158"/>
      <c r="G46" s="127">
        <v>4</v>
      </c>
      <c r="H46" s="219">
        <v>72.16</v>
      </c>
    </row>
    <row r="47" spans="1:8" ht="15">
      <c r="A47" s="67">
        <v>38</v>
      </c>
      <c r="B47" s="137" t="s">
        <v>70</v>
      </c>
      <c r="C47" s="138" t="s">
        <v>160</v>
      </c>
      <c r="D47" s="123">
        <v>4</v>
      </c>
      <c r="E47" s="273">
        <v>73.78</v>
      </c>
      <c r="F47" s="158"/>
      <c r="G47" s="127">
        <v>4</v>
      </c>
      <c r="H47" s="219">
        <v>73.78</v>
      </c>
    </row>
    <row r="48" spans="1:8" ht="15">
      <c r="A48" s="67">
        <v>39</v>
      </c>
      <c r="B48" s="137" t="s">
        <v>311</v>
      </c>
      <c r="C48" s="138" t="s">
        <v>206</v>
      </c>
      <c r="D48" s="123">
        <v>8</v>
      </c>
      <c r="E48" s="273">
        <v>66.94</v>
      </c>
      <c r="F48" s="158"/>
      <c r="G48" s="127">
        <v>8</v>
      </c>
      <c r="H48" s="219">
        <v>66.94</v>
      </c>
    </row>
    <row r="49" spans="1:8" ht="15">
      <c r="A49" s="67">
        <v>40</v>
      </c>
      <c r="B49" s="137" t="s">
        <v>275</v>
      </c>
      <c r="C49" s="138" t="s">
        <v>317</v>
      </c>
      <c r="D49" s="123">
        <v>8</v>
      </c>
      <c r="E49" s="273">
        <v>69.28</v>
      </c>
      <c r="F49" s="156"/>
      <c r="G49" s="127">
        <v>8</v>
      </c>
      <c r="H49" s="219">
        <v>69.28</v>
      </c>
    </row>
    <row r="50" spans="1:8" ht="15">
      <c r="A50" s="67">
        <v>41</v>
      </c>
      <c r="B50" s="137" t="s">
        <v>289</v>
      </c>
      <c r="C50" s="138" t="s">
        <v>260</v>
      </c>
      <c r="D50" s="123">
        <v>8</v>
      </c>
      <c r="E50" s="273">
        <v>86.08</v>
      </c>
      <c r="F50" s="158">
        <v>3</v>
      </c>
      <c r="G50" s="127">
        <v>11</v>
      </c>
      <c r="H50" s="219">
        <v>86.08</v>
      </c>
    </row>
    <row r="51" spans="1:8" ht="15">
      <c r="A51" s="67">
        <v>42</v>
      </c>
      <c r="B51" s="137" t="s">
        <v>50</v>
      </c>
      <c r="C51" s="138" t="s">
        <v>186</v>
      </c>
      <c r="D51" s="123">
        <v>12</v>
      </c>
      <c r="E51" s="273">
        <v>61.64</v>
      </c>
      <c r="F51" s="156"/>
      <c r="G51" s="127">
        <v>12</v>
      </c>
      <c r="H51" s="219">
        <v>61.64</v>
      </c>
    </row>
    <row r="52" spans="1:8" ht="15">
      <c r="A52" s="67">
        <v>43</v>
      </c>
      <c r="B52" s="137" t="s">
        <v>279</v>
      </c>
      <c r="C52" s="138" t="s">
        <v>236</v>
      </c>
      <c r="D52" s="123">
        <v>12</v>
      </c>
      <c r="E52" s="273">
        <v>65.37</v>
      </c>
      <c r="F52" s="156"/>
      <c r="G52" s="127">
        <v>12</v>
      </c>
      <c r="H52" s="219">
        <v>65.37</v>
      </c>
    </row>
    <row r="53" spans="1:8" ht="15">
      <c r="A53" s="67">
        <v>44</v>
      </c>
      <c r="B53" s="137" t="s">
        <v>286</v>
      </c>
      <c r="C53" s="138" t="s">
        <v>323</v>
      </c>
      <c r="D53" s="123">
        <v>12</v>
      </c>
      <c r="E53" s="273">
        <v>66.94</v>
      </c>
      <c r="F53" s="158"/>
      <c r="G53" s="127">
        <v>12</v>
      </c>
      <c r="H53" s="219">
        <v>66.94</v>
      </c>
    </row>
    <row r="54" spans="1:8" ht="15">
      <c r="A54" s="67">
        <v>45</v>
      </c>
      <c r="B54" s="137" t="s">
        <v>313</v>
      </c>
      <c r="C54" s="138" t="s">
        <v>336</v>
      </c>
      <c r="D54" s="123">
        <v>12</v>
      </c>
      <c r="E54" s="273">
        <v>68.57</v>
      </c>
      <c r="F54" s="158"/>
      <c r="G54" s="127">
        <v>12</v>
      </c>
      <c r="H54" s="219">
        <v>68.57</v>
      </c>
    </row>
    <row r="55" spans="1:8" ht="15">
      <c r="A55" s="67">
        <v>46</v>
      </c>
      <c r="B55" s="137" t="s">
        <v>298</v>
      </c>
      <c r="C55" s="138" t="s">
        <v>198</v>
      </c>
      <c r="D55" s="123">
        <v>12</v>
      </c>
      <c r="E55" s="273">
        <v>68.91</v>
      </c>
      <c r="F55" s="158"/>
      <c r="G55" s="127">
        <v>12</v>
      </c>
      <c r="H55" s="219">
        <v>68.91</v>
      </c>
    </row>
    <row r="56" spans="1:8" ht="15">
      <c r="A56" s="67">
        <v>47</v>
      </c>
      <c r="B56" s="137" t="s">
        <v>292</v>
      </c>
      <c r="C56" s="138" t="s">
        <v>252</v>
      </c>
      <c r="D56" s="123">
        <v>12</v>
      </c>
      <c r="E56" s="273">
        <v>69.17</v>
      </c>
      <c r="F56" s="158"/>
      <c r="G56" s="127">
        <v>12</v>
      </c>
      <c r="H56" s="219">
        <v>69.17</v>
      </c>
    </row>
    <row r="57" spans="1:8" ht="15">
      <c r="A57" s="67">
        <v>48</v>
      </c>
      <c r="B57" s="235" t="s">
        <v>288</v>
      </c>
      <c r="C57" s="236" t="s">
        <v>202</v>
      </c>
      <c r="D57" s="152">
        <v>12</v>
      </c>
      <c r="E57" s="274">
        <v>70.33</v>
      </c>
      <c r="F57" s="237"/>
      <c r="G57" s="373">
        <v>12</v>
      </c>
      <c r="H57" s="276">
        <v>70.33</v>
      </c>
    </row>
    <row r="58" spans="1:8" ht="15">
      <c r="A58" s="67">
        <v>49</v>
      </c>
      <c r="B58" s="137" t="s">
        <v>304</v>
      </c>
      <c r="C58" s="138" t="s">
        <v>330</v>
      </c>
      <c r="D58" s="123">
        <v>12</v>
      </c>
      <c r="E58" s="273">
        <v>72.07</v>
      </c>
      <c r="F58" s="158"/>
      <c r="G58" s="127">
        <v>12</v>
      </c>
      <c r="H58" s="219">
        <v>72.07</v>
      </c>
    </row>
    <row r="59" spans="1:8" ht="15">
      <c r="A59" s="67">
        <v>50</v>
      </c>
      <c r="B59" s="137" t="s">
        <v>303</v>
      </c>
      <c r="C59" s="138" t="s">
        <v>273</v>
      </c>
      <c r="D59" s="123">
        <v>12</v>
      </c>
      <c r="E59" s="273">
        <v>73.25</v>
      </c>
      <c r="F59" s="158"/>
      <c r="G59" s="127">
        <v>12</v>
      </c>
      <c r="H59" s="219">
        <v>73.25</v>
      </c>
    </row>
    <row r="60" spans="1:8" ht="15">
      <c r="A60" s="67">
        <v>51</v>
      </c>
      <c r="B60" s="137" t="s">
        <v>310</v>
      </c>
      <c r="C60" s="138" t="s">
        <v>238</v>
      </c>
      <c r="D60" s="123">
        <v>8</v>
      </c>
      <c r="E60" s="273">
        <v>89.1</v>
      </c>
      <c r="F60" s="158">
        <v>4</v>
      </c>
      <c r="G60" s="127">
        <v>12</v>
      </c>
      <c r="H60" s="219">
        <v>89.1</v>
      </c>
    </row>
    <row r="61" spans="1:8" ht="15">
      <c r="A61" s="67">
        <v>52</v>
      </c>
      <c r="B61" s="137" t="s">
        <v>63</v>
      </c>
      <c r="C61" s="138" t="s">
        <v>142</v>
      </c>
      <c r="D61" s="123" t="s">
        <v>339</v>
      </c>
      <c r="E61" s="273"/>
      <c r="F61" s="158"/>
      <c r="G61" s="127" t="s">
        <v>339</v>
      </c>
      <c r="H61" s="219"/>
    </row>
    <row r="62" spans="1:8" ht="15">
      <c r="A62" s="67">
        <v>53</v>
      </c>
      <c r="B62" s="137" t="s">
        <v>60</v>
      </c>
      <c r="C62" s="138" t="s">
        <v>216</v>
      </c>
      <c r="D62" s="123" t="s">
        <v>339</v>
      </c>
      <c r="E62" s="273"/>
      <c r="F62" s="158"/>
      <c r="G62" s="127" t="s">
        <v>339</v>
      </c>
      <c r="H62" s="219"/>
    </row>
    <row r="63" spans="1:8" ht="15">
      <c r="A63" s="67">
        <v>54</v>
      </c>
      <c r="B63" s="137" t="s">
        <v>47</v>
      </c>
      <c r="C63" s="138" t="s">
        <v>337</v>
      </c>
      <c r="D63" s="123" t="s">
        <v>339</v>
      </c>
      <c r="E63" s="273"/>
      <c r="F63" s="158"/>
      <c r="G63" s="127" t="s">
        <v>339</v>
      </c>
      <c r="H63" s="219"/>
    </row>
    <row r="64" spans="1:8" ht="15">
      <c r="A64" s="67">
        <v>55</v>
      </c>
      <c r="B64" s="137" t="s">
        <v>284</v>
      </c>
      <c r="C64" s="138" t="s">
        <v>321</v>
      </c>
      <c r="D64" s="123" t="s">
        <v>42</v>
      </c>
      <c r="E64" s="273"/>
      <c r="F64" s="158"/>
      <c r="G64" s="127" t="s">
        <v>42</v>
      </c>
      <c r="H64" s="219"/>
    </row>
    <row r="65" spans="1:8" ht="15.75" thickBot="1">
      <c r="A65" s="74">
        <v>56</v>
      </c>
      <c r="B65" s="139" t="s">
        <v>300</v>
      </c>
      <c r="C65" s="140" t="s">
        <v>327</v>
      </c>
      <c r="D65" s="124" t="s">
        <v>42</v>
      </c>
      <c r="E65" s="275"/>
      <c r="F65" s="159"/>
      <c r="G65" s="144" t="s">
        <v>42</v>
      </c>
      <c r="H65" s="277"/>
    </row>
    <row r="66" ht="15.75" thickTop="1"/>
  </sheetData>
  <sheetProtection/>
  <mergeCells count="9">
    <mergeCell ref="F5:H5"/>
    <mergeCell ref="G2:H2"/>
    <mergeCell ref="G3:H3"/>
    <mergeCell ref="G4:H4"/>
    <mergeCell ref="F6:H7"/>
    <mergeCell ref="A8:C8"/>
    <mergeCell ref="D8:E8"/>
    <mergeCell ref="F8:F9"/>
    <mergeCell ref="G8:H8"/>
  </mergeCell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7">
      <selection activeCell="I26" sqref="I26"/>
    </sheetView>
  </sheetViews>
  <sheetFormatPr defaultColWidth="11.421875" defaultRowHeight="12.75"/>
  <cols>
    <col min="1" max="1" width="6.7109375" style="0" customWidth="1"/>
    <col min="2" max="2" width="24.57421875" style="0" customWidth="1"/>
    <col min="3" max="3" width="31.00390625" style="0" customWidth="1"/>
    <col min="4" max="4" width="10.7109375" style="0" customWidth="1"/>
    <col min="5" max="5" width="10.57421875" style="0" customWidth="1"/>
  </cols>
  <sheetData>
    <row r="1" spans="1:5" ht="12.75">
      <c r="A1" s="87"/>
      <c r="B1" s="88">
        <v>38137.73975324074</v>
      </c>
      <c r="C1" s="89"/>
      <c r="D1" s="90"/>
      <c r="E1" s="90"/>
    </row>
    <row r="2" spans="1:5" ht="13.5" thickBot="1">
      <c r="A2" s="92"/>
      <c r="B2" s="89"/>
      <c r="C2" s="89"/>
      <c r="D2" s="90"/>
      <c r="E2" s="92"/>
    </row>
    <row r="3" spans="1:5" ht="14.25" thickBot="1" thickTop="1">
      <c r="A3" s="92"/>
      <c r="B3" s="206" t="s">
        <v>78</v>
      </c>
      <c r="C3" s="95"/>
      <c r="D3" s="171" t="s">
        <v>2</v>
      </c>
      <c r="E3" s="91" t="s">
        <v>26</v>
      </c>
    </row>
    <row r="4" spans="1:6" ht="14.25" thickBot="1" thickTop="1">
      <c r="A4" s="92"/>
      <c r="B4" s="90" t="s">
        <v>87</v>
      </c>
      <c r="C4" s="95"/>
      <c r="D4" s="172" t="s">
        <v>3</v>
      </c>
      <c r="E4" s="93">
        <v>1.3</v>
      </c>
      <c r="F4" s="98"/>
    </row>
    <row r="5" spans="1:6" ht="14.25" thickBot="1" thickTop="1">
      <c r="A5" s="92"/>
      <c r="B5" s="175" t="s">
        <v>77</v>
      </c>
      <c r="C5" s="111"/>
      <c r="D5" s="173" t="s">
        <v>5</v>
      </c>
      <c r="E5" s="97">
        <v>40677</v>
      </c>
      <c r="F5" s="90"/>
    </row>
    <row r="6" spans="1:6" ht="14.25" thickBot="1" thickTop="1">
      <c r="A6" s="92"/>
      <c r="B6" s="174"/>
      <c r="C6" s="111"/>
      <c r="D6" s="205"/>
      <c r="E6" s="204"/>
      <c r="F6" s="90"/>
    </row>
    <row r="7" spans="1:6" ht="12.75">
      <c r="A7" s="92"/>
      <c r="B7" s="112"/>
      <c r="C7" s="111"/>
      <c r="D7" s="90"/>
      <c r="E7" s="441" t="s">
        <v>1</v>
      </c>
      <c r="F7" s="442"/>
    </row>
    <row r="8" spans="1:6" ht="23.25" customHeight="1" thickBot="1">
      <c r="A8" s="92"/>
      <c r="B8" s="112"/>
      <c r="C8" s="113"/>
      <c r="D8" s="114"/>
      <c r="E8" s="443" t="s">
        <v>340</v>
      </c>
      <c r="F8" s="444"/>
    </row>
    <row r="9" spans="1:5" ht="13.5" thickBot="1">
      <c r="A9" s="92"/>
      <c r="B9" s="95"/>
      <c r="C9" s="95"/>
      <c r="D9" s="96"/>
      <c r="E9" s="96"/>
    </row>
    <row r="10" spans="1:6" ht="14.25" thickBot="1" thickTop="1">
      <c r="A10" s="438" t="s">
        <v>9</v>
      </c>
      <c r="B10" s="439"/>
      <c r="C10" s="440"/>
      <c r="D10" s="115" t="s">
        <v>18</v>
      </c>
      <c r="E10" s="116" t="s">
        <v>25</v>
      </c>
      <c r="F10" s="117" t="s">
        <v>18</v>
      </c>
    </row>
    <row r="11" spans="1:6" ht="14.25" thickBot="1" thickTop="1">
      <c r="A11" s="244" t="s">
        <v>15</v>
      </c>
      <c r="B11" s="245" t="s">
        <v>14</v>
      </c>
      <c r="C11" s="246" t="s">
        <v>16</v>
      </c>
      <c r="D11" s="247" t="s">
        <v>10</v>
      </c>
      <c r="E11" s="244" t="s">
        <v>27</v>
      </c>
      <c r="F11" s="248" t="s">
        <v>28</v>
      </c>
    </row>
    <row r="12" spans="1:6" ht="13.5" thickTop="1">
      <c r="A12" s="249">
        <v>1</v>
      </c>
      <c r="B12" s="324" t="s">
        <v>116</v>
      </c>
      <c r="C12" s="325" t="s">
        <v>163</v>
      </c>
      <c r="D12" s="331">
        <v>52</v>
      </c>
      <c r="E12" s="337"/>
      <c r="F12" s="334">
        <f aca="true" t="shared" si="0" ref="F12:F43">D12+E12</f>
        <v>52</v>
      </c>
    </row>
    <row r="13" spans="1:6" ht="12.75">
      <c r="A13" s="251">
        <v>2</v>
      </c>
      <c r="B13" s="326" t="s">
        <v>250</v>
      </c>
      <c r="C13" s="327" t="s">
        <v>251</v>
      </c>
      <c r="D13" s="332">
        <v>53.97</v>
      </c>
      <c r="E13" s="338"/>
      <c r="F13" s="335">
        <f t="shared" si="0"/>
        <v>53.97</v>
      </c>
    </row>
    <row r="14" spans="1:6" ht="12.75">
      <c r="A14" s="251">
        <v>3</v>
      </c>
      <c r="B14" s="326" t="s">
        <v>357</v>
      </c>
      <c r="C14" s="327" t="s">
        <v>160</v>
      </c>
      <c r="D14" s="332">
        <v>54.05</v>
      </c>
      <c r="E14" s="338"/>
      <c r="F14" s="335">
        <f t="shared" si="0"/>
        <v>54.05</v>
      </c>
    </row>
    <row r="15" spans="1:6" ht="12.75">
      <c r="A15" s="251">
        <v>4</v>
      </c>
      <c r="B15" s="326" t="s">
        <v>40</v>
      </c>
      <c r="C15" s="327" t="s">
        <v>173</v>
      </c>
      <c r="D15" s="332">
        <v>56.77</v>
      </c>
      <c r="E15" s="338"/>
      <c r="F15" s="335">
        <f t="shared" si="0"/>
        <v>56.77</v>
      </c>
    </row>
    <row r="16" spans="1:6" ht="12.75">
      <c r="A16" s="251">
        <v>5</v>
      </c>
      <c r="B16" s="326" t="s">
        <v>342</v>
      </c>
      <c r="C16" s="327" t="s">
        <v>174</v>
      </c>
      <c r="D16" s="332">
        <v>53.2</v>
      </c>
      <c r="E16" s="338">
        <v>4</v>
      </c>
      <c r="F16" s="335">
        <f t="shared" si="0"/>
        <v>57.2</v>
      </c>
    </row>
    <row r="17" spans="1:6" ht="12.75">
      <c r="A17" s="251">
        <v>6</v>
      </c>
      <c r="B17" s="326" t="s">
        <v>106</v>
      </c>
      <c r="C17" s="327" t="s">
        <v>151</v>
      </c>
      <c r="D17" s="332">
        <v>57.37</v>
      </c>
      <c r="E17" s="338"/>
      <c r="F17" s="335">
        <f t="shared" si="0"/>
        <v>57.37</v>
      </c>
    </row>
    <row r="18" spans="1:6" ht="12.75">
      <c r="A18" s="251">
        <v>7</v>
      </c>
      <c r="B18" s="326" t="s">
        <v>98</v>
      </c>
      <c r="C18" s="327" t="s">
        <v>142</v>
      </c>
      <c r="D18" s="332">
        <v>53.77</v>
      </c>
      <c r="E18" s="338">
        <v>4</v>
      </c>
      <c r="F18" s="335">
        <f t="shared" si="0"/>
        <v>57.77</v>
      </c>
    </row>
    <row r="19" spans="1:6" ht="12.75">
      <c r="A19" s="251">
        <v>8</v>
      </c>
      <c r="B19" s="326" t="s">
        <v>90</v>
      </c>
      <c r="C19" s="327" t="s">
        <v>175</v>
      </c>
      <c r="D19" s="332">
        <v>58.31</v>
      </c>
      <c r="E19" s="338"/>
      <c r="F19" s="335">
        <f t="shared" si="0"/>
        <v>58.31</v>
      </c>
    </row>
    <row r="20" spans="1:6" ht="12.75">
      <c r="A20" s="251">
        <v>9</v>
      </c>
      <c r="B20" s="326" t="s">
        <v>29</v>
      </c>
      <c r="C20" s="327" t="s">
        <v>150</v>
      </c>
      <c r="D20" s="332">
        <v>58.46</v>
      </c>
      <c r="E20" s="338"/>
      <c r="F20" s="335">
        <f t="shared" si="0"/>
        <v>58.46</v>
      </c>
    </row>
    <row r="21" spans="1:6" ht="12.75">
      <c r="A21" s="251">
        <v>10</v>
      </c>
      <c r="B21" s="326" t="s">
        <v>211</v>
      </c>
      <c r="C21" s="327" t="s">
        <v>212</v>
      </c>
      <c r="D21" s="332">
        <v>55.74</v>
      </c>
      <c r="E21" s="338">
        <v>4</v>
      </c>
      <c r="F21" s="335">
        <f t="shared" si="0"/>
        <v>59.74</v>
      </c>
    </row>
    <row r="22" spans="1:6" ht="12.75">
      <c r="A22" s="251">
        <v>11</v>
      </c>
      <c r="B22" s="326" t="s">
        <v>47</v>
      </c>
      <c r="C22" s="327" t="s">
        <v>337</v>
      </c>
      <c r="D22" s="332">
        <v>59.84</v>
      </c>
      <c r="E22" s="338"/>
      <c r="F22" s="335">
        <f t="shared" si="0"/>
        <v>59.84</v>
      </c>
    </row>
    <row r="23" spans="1:6" ht="12.75">
      <c r="A23" s="251">
        <v>12</v>
      </c>
      <c r="B23" s="326" t="s">
        <v>111</v>
      </c>
      <c r="C23" s="327" t="s">
        <v>157</v>
      </c>
      <c r="D23" s="332">
        <v>59.89</v>
      </c>
      <c r="E23" s="338"/>
      <c r="F23" s="335">
        <f t="shared" si="0"/>
        <v>59.89</v>
      </c>
    </row>
    <row r="24" spans="1:6" ht="12.75">
      <c r="A24" s="251">
        <v>13</v>
      </c>
      <c r="B24" s="326" t="s">
        <v>99</v>
      </c>
      <c r="C24" s="327" t="s">
        <v>143</v>
      </c>
      <c r="D24" s="332">
        <v>56.8</v>
      </c>
      <c r="E24" s="338">
        <v>4</v>
      </c>
      <c r="F24" s="335">
        <f t="shared" si="0"/>
        <v>60.8</v>
      </c>
    </row>
    <row r="25" spans="1:6" ht="12.75">
      <c r="A25" s="251">
        <v>14</v>
      </c>
      <c r="B25" s="326" t="s">
        <v>114</v>
      </c>
      <c r="C25" s="327" t="s">
        <v>161</v>
      </c>
      <c r="D25" s="332">
        <v>61.91</v>
      </c>
      <c r="E25" s="338"/>
      <c r="F25" s="335">
        <f t="shared" si="0"/>
        <v>61.91</v>
      </c>
    </row>
    <row r="26" spans="1:6" ht="12.75">
      <c r="A26" s="251">
        <v>15</v>
      </c>
      <c r="B26" s="326" t="s">
        <v>207</v>
      </c>
      <c r="C26" s="327" t="s">
        <v>162</v>
      </c>
      <c r="D26" s="332">
        <v>62.97</v>
      </c>
      <c r="E26" s="338"/>
      <c r="F26" s="335">
        <f t="shared" si="0"/>
        <v>62.97</v>
      </c>
    </row>
    <row r="27" spans="1:6" ht="12.75">
      <c r="A27" s="251">
        <v>16</v>
      </c>
      <c r="B27" s="326" t="s">
        <v>237</v>
      </c>
      <c r="C27" s="327" t="s">
        <v>238</v>
      </c>
      <c r="D27" s="332">
        <v>59.6</v>
      </c>
      <c r="E27" s="338">
        <v>4</v>
      </c>
      <c r="F27" s="335">
        <f t="shared" si="0"/>
        <v>63.6</v>
      </c>
    </row>
    <row r="28" spans="1:6" ht="12.75">
      <c r="A28" s="251">
        <v>17</v>
      </c>
      <c r="B28" s="326" t="s">
        <v>101</v>
      </c>
      <c r="C28" s="327" t="s">
        <v>145</v>
      </c>
      <c r="D28" s="332">
        <v>55.69</v>
      </c>
      <c r="E28" s="338">
        <v>8</v>
      </c>
      <c r="F28" s="335">
        <f t="shared" si="0"/>
        <v>63.69</v>
      </c>
    </row>
    <row r="29" spans="1:6" ht="12.75">
      <c r="A29" s="251">
        <v>18</v>
      </c>
      <c r="B29" s="326" t="s">
        <v>126</v>
      </c>
      <c r="C29" s="327" t="s">
        <v>132</v>
      </c>
      <c r="D29" s="332">
        <v>62.93</v>
      </c>
      <c r="E29" s="338">
        <v>4</v>
      </c>
      <c r="F29" s="335">
        <f t="shared" si="0"/>
        <v>66.93</v>
      </c>
    </row>
    <row r="30" spans="1:6" ht="12.75">
      <c r="A30" s="251">
        <v>19</v>
      </c>
      <c r="B30" s="326" t="s">
        <v>96</v>
      </c>
      <c r="C30" s="327" t="s">
        <v>321</v>
      </c>
      <c r="D30" s="332">
        <v>67.03</v>
      </c>
      <c r="E30" s="338"/>
      <c r="F30" s="335">
        <f t="shared" si="0"/>
        <v>67.03</v>
      </c>
    </row>
    <row r="31" spans="1:6" ht="12.75">
      <c r="A31" s="251">
        <v>20</v>
      </c>
      <c r="B31" s="326" t="s">
        <v>100</v>
      </c>
      <c r="C31" s="327" t="s">
        <v>144</v>
      </c>
      <c r="D31" s="332">
        <v>60.03</v>
      </c>
      <c r="E31" s="338">
        <v>8</v>
      </c>
      <c r="F31" s="335">
        <f t="shared" si="0"/>
        <v>68.03</v>
      </c>
    </row>
    <row r="32" spans="1:6" ht="12.75">
      <c r="A32" s="251">
        <v>21</v>
      </c>
      <c r="B32" s="326" t="s">
        <v>219</v>
      </c>
      <c r="C32" s="327" t="s">
        <v>220</v>
      </c>
      <c r="D32" s="332">
        <v>68.52</v>
      </c>
      <c r="E32" s="338"/>
      <c r="F32" s="335">
        <f t="shared" si="0"/>
        <v>68.52</v>
      </c>
    </row>
    <row r="33" spans="1:6" ht="12.75">
      <c r="A33" s="251">
        <v>22</v>
      </c>
      <c r="B33" s="326" t="s">
        <v>121</v>
      </c>
      <c r="C33" s="327" t="s">
        <v>169</v>
      </c>
      <c r="D33" s="332">
        <v>68.57</v>
      </c>
      <c r="E33" s="338"/>
      <c r="F33" s="335">
        <f t="shared" si="0"/>
        <v>68.57</v>
      </c>
    </row>
    <row r="34" spans="1:6" ht="12.75">
      <c r="A34" s="251">
        <v>23</v>
      </c>
      <c r="B34" s="326" t="s">
        <v>93</v>
      </c>
      <c r="C34" s="327" t="s">
        <v>138</v>
      </c>
      <c r="D34" s="332">
        <v>65.85</v>
      </c>
      <c r="E34" s="338">
        <v>4</v>
      </c>
      <c r="F34" s="335">
        <f t="shared" si="0"/>
        <v>69.85</v>
      </c>
    </row>
    <row r="35" spans="1:6" ht="12.75">
      <c r="A35" s="251">
        <v>24</v>
      </c>
      <c r="B35" s="326" t="s">
        <v>245</v>
      </c>
      <c r="C35" s="327" t="s">
        <v>246</v>
      </c>
      <c r="D35" s="332">
        <v>71.81</v>
      </c>
      <c r="E35" s="338"/>
      <c r="F35" s="335">
        <f t="shared" si="0"/>
        <v>71.81</v>
      </c>
    </row>
    <row r="36" spans="1:6" ht="12.75">
      <c r="A36" s="251">
        <v>25</v>
      </c>
      <c r="B36" s="326" t="s">
        <v>107</v>
      </c>
      <c r="C36" s="327" t="s">
        <v>152</v>
      </c>
      <c r="D36" s="332">
        <v>72.32</v>
      </c>
      <c r="E36" s="338"/>
      <c r="F36" s="335">
        <f t="shared" si="0"/>
        <v>72.32</v>
      </c>
    </row>
    <row r="37" spans="1:6" ht="12.75">
      <c r="A37" s="251">
        <v>26</v>
      </c>
      <c r="B37" s="326" t="s">
        <v>39</v>
      </c>
      <c r="C37" s="327" t="s">
        <v>146</v>
      </c>
      <c r="D37" s="332">
        <v>68.86</v>
      </c>
      <c r="E37" s="338">
        <v>4</v>
      </c>
      <c r="F37" s="335">
        <f t="shared" si="0"/>
        <v>72.86</v>
      </c>
    </row>
    <row r="38" spans="1:6" ht="12.75">
      <c r="A38" s="251">
        <v>27</v>
      </c>
      <c r="B38" s="326" t="s">
        <v>60</v>
      </c>
      <c r="C38" s="327" t="s">
        <v>216</v>
      </c>
      <c r="D38" s="332">
        <v>73.38</v>
      </c>
      <c r="E38" s="338"/>
      <c r="F38" s="335">
        <f t="shared" si="0"/>
        <v>73.38</v>
      </c>
    </row>
    <row r="39" spans="1:6" ht="12.75">
      <c r="A39" s="251">
        <v>28</v>
      </c>
      <c r="B39" s="326" t="s">
        <v>89</v>
      </c>
      <c r="C39" s="327" t="s">
        <v>133</v>
      </c>
      <c r="D39" s="332">
        <v>69.89</v>
      </c>
      <c r="E39" s="338">
        <v>4</v>
      </c>
      <c r="F39" s="335">
        <f t="shared" si="0"/>
        <v>73.89</v>
      </c>
    </row>
    <row r="40" spans="1:6" ht="12.75">
      <c r="A40" s="251">
        <v>29</v>
      </c>
      <c r="B40" s="326" t="s">
        <v>97</v>
      </c>
      <c r="C40" s="327" t="s">
        <v>141</v>
      </c>
      <c r="D40" s="332">
        <v>67.45</v>
      </c>
      <c r="E40" s="338">
        <v>8</v>
      </c>
      <c r="F40" s="335">
        <f t="shared" si="0"/>
        <v>75.45</v>
      </c>
    </row>
    <row r="41" spans="1:6" ht="12.75">
      <c r="A41" s="251">
        <v>30</v>
      </c>
      <c r="B41" s="326" t="s">
        <v>110</v>
      </c>
      <c r="C41" s="327" t="s">
        <v>156</v>
      </c>
      <c r="D41" s="332">
        <v>75.91</v>
      </c>
      <c r="E41" s="338"/>
      <c r="F41" s="335">
        <f t="shared" si="0"/>
        <v>75.91</v>
      </c>
    </row>
    <row r="42" spans="1:6" ht="12.75">
      <c r="A42" s="251">
        <v>31</v>
      </c>
      <c r="B42" s="326" t="s">
        <v>35</v>
      </c>
      <c r="C42" s="327" t="s">
        <v>132</v>
      </c>
      <c r="D42" s="332">
        <v>72.62</v>
      </c>
      <c r="E42" s="338">
        <v>4</v>
      </c>
      <c r="F42" s="335">
        <f t="shared" si="0"/>
        <v>76.62</v>
      </c>
    </row>
    <row r="43" spans="1:6" ht="12.75">
      <c r="A43" s="251">
        <v>32</v>
      </c>
      <c r="B43" s="326" t="s">
        <v>38</v>
      </c>
      <c r="C43" s="327" t="s">
        <v>176</v>
      </c>
      <c r="D43" s="332">
        <v>77.33</v>
      </c>
      <c r="E43" s="338"/>
      <c r="F43" s="335">
        <f t="shared" si="0"/>
        <v>77.33</v>
      </c>
    </row>
    <row r="44" spans="1:6" ht="12.75">
      <c r="A44" s="251">
        <v>33</v>
      </c>
      <c r="B44" s="326" t="s">
        <v>92</v>
      </c>
      <c r="C44" s="327" t="s">
        <v>136</v>
      </c>
      <c r="D44" s="332">
        <v>73.63</v>
      </c>
      <c r="E44" s="338">
        <v>4</v>
      </c>
      <c r="F44" s="335">
        <f aca="true" t="shared" si="1" ref="F44:F61">D44+E44</f>
        <v>77.63</v>
      </c>
    </row>
    <row r="45" spans="1:6" ht="12.75">
      <c r="A45" s="251">
        <v>34</v>
      </c>
      <c r="B45" s="326" t="s">
        <v>124</v>
      </c>
      <c r="C45" s="327" t="s">
        <v>172</v>
      </c>
      <c r="D45" s="332">
        <v>79.29</v>
      </c>
      <c r="E45" s="338"/>
      <c r="F45" s="335">
        <f t="shared" si="1"/>
        <v>79.29</v>
      </c>
    </row>
    <row r="46" spans="1:6" ht="12.75">
      <c r="A46" s="251">
        <v>35</v>
      </c>
      <c r="B46" s="326" t="s">
        <v>131</v>
      </c>
      <c r="C46" s="327" t="s">
        <v>177</v>
      </c>
      <c r="D46" s="332">
        <v>79.43</v>
      </c>
      <c r="E46" s="338"/>
      <c r="F46" s="335">
        <f t="shared" si="1"/>
        <v>79.43</v>
      </c>
    </row>
    <row r="47" spans="1:6" ht="12.75">
      <c r="A47" s="251">
        <v>36</v>
      </c>
      <c r="B47" s="326" t="s">
        <v>102</v>
      </c>
      <c r="C47" s="327" t="s">
        <v>147</v>
      </c>
      <c r="D47" s="332">
        <v>81.17</v>
      </c>
      <c r="E47" s="338"/>
      <c r="F47" s="335">
        <f t="shared" si="1"/>
        <v>81.17</v>
      </c>
    </row>
    <row r="48" spans="1:6" ht="12.75">
      <c r="A48" s="251">
        <v>37</v>
      </c>
      <c r="B48" s="326" t="s">
        <v>117</v>
      </c>
      <c r="C48" s="327" t="s">
        <v>164</v>
      </c>
      <c r="D48" s="332">
        <v>83.53</v>
      </c>
      <c r="E48" s="338"/>
      <c r="F48" s="335">
        <f t="shared" si="1"/>
        <v>83.53</v>
      </c>
    </row>
    <row r="49" spans="1:6" ht="12.75">
      <c r="A49" s="251">
        <v>38</v>
      </c>
      <c r="B49" s="326" t="s">
        <v>112</v>
      </c>
      <c r="C49" s="327" t="s">
        <v>158</v>
      </c>
      <c r="D49" s="332">
        <v>76.29</v>
      </c>
      <c r="E49" s="338">
        <v>8</v>
      </c>
      <c r="F49" s="335">
        <f t="shared" si="1"/>
        <v>84.29</v>
      </c>
    </row>
    <row r="50" spans="1:6" ht="12.75">
      <c r="A50" s="251">
        <v>39</v>
      </c>
      <c r="B50" s="326" t="s">
        <v>119</v>
      </c>
      <c r="C50" s="327" t="s">
        <v>166</v>
      </c>
      <c r="D50" s="332">
        <v>84.6</v>
      </c>
      <c r="E50" s="338"/>
      <c r="F50" s="335">
        <f t="shared" si="1"/>
        <v>84.6</v>
      </c>
    </row>
    <row r="51" spans="1:6" ht="12.75">
      <c r="A51" s="251">
        <v>40</v>
      </c>
      <c r="B51" s="326" t="s">
        <v>300</v>
      </c>
      <c r="C51" s="327" t="s">
        <v>327</v>
      </c>
      <c r="D51" s="332">
        <v>79.01</v>
      </c>
      <c r="E51" s="338">
        <v>8</v>
      </c>
      <c r="F51" s="335">
        <f t="shared" si="1"/>
        <v>87.01</v>
      </c>
    </row>
    <row r="52" spans="1:6" ht="12.75">
      <c r="A52" s="251">
        <v>41</v>
      </c>
      <c r="B52" s="326" t="s">
        <v>104</v>
      </c>
      <c r="C52" s="327" t="s">
        <v>148</v>
      </c>
      <c r="D52" s="332">
        <v>71.33</v>
      </c>
      <c r="E52" s="338">
        <v>16</v>
      </c>
      <c r="F52" s="335">
        <f t="shared" si="1"/>
        <v>87.33</v>
      </c>
    </row>
    <row r="53" spans="1:6" ht="12.75">
      <c r="A53" s="251">
        <v>42</v>
      </c>
      <c r="B53" s="326" t="s">
        <v>123</v>
      </c>
      <c r="C53" s="327" t="s">
        <v>171</v>
      </c>
      <c r="D53" s="332">
        <v>90.59</v>
      </c>
      <c r="E53" s="338"/>
      <c r="F53" s="335">
        <f t="shared" si="1"/>
        <v>90.59</v>
      </c>
    </row>
    <row r="54" spans="1:6" ht="12.75">
      <c r="A54" s="251">
        <v>43</v>
      </c>
      <c r="B54" s="326" t="s">
        <v>295</v>
      </c>
      <c r="C54" s="327" t="s">
        <v>154</v>
      </c>
      <c r="D54" s="332">
        <v>90.68</v>
      </c>
      <c r="E54" s="338"/>
      <c r="F54" s="335">
        <f t="shared" si="1"/>
        <v>90.68</v>
      </c>
    </row>
    <row r="55" spans="1:6" ht="12.75">
      <c r="A55" s="251">
        <v>44</v>
      </c>
      <c r="B55" s="326" t="s">
        <v>36</v>
      </c>
      <c r="C55" s="327" t="s">
        <v>341</v>
      </c>
      <c r="D55" s="332">
        <v>92.4</v>
      </c>
      <c r="E55" s="338"/>
      <c r="F55" s="335">
        <f t="shared" si="1"/>
        <v>92.4</v>
      </c>
    </row>
    <row r="56" spans="1:6" ht="12.75">
      <c r="A56" s="251">
        <v>45</v>
      </c>
      <c r="B56" s="326" t="s">
        <v>95</v>
      </c>
      <c r="C56" s="327" t="s">
        <v>140</v>
      </c>
      <c r="D56" s="332">
        <v>72.86</v>
      </c>
      <c r="E56" s="338">
        <v>20</v>
      </c>
      <c r="F56" s="335">
        <f t="shared" si="1"/>
        <v>92.86</v>
      </c>
    </row>
    <row r="57" spans="1:6" ht="12.75">
      <c r="A57" s="251">
        <v>46</v>
      </c>
      <c r="B57" s="328" t="s">
        <v>196</v>
      </c>
      <c r="C57" s="327" t="s">
        <v>135</v>
      </c>
      <c r="D57" s="332">
        <v>94.03</v>
      </c>
      <c r="E57" s="338"/>
      <c r="F57" s="335">
        <f t="shared" si="1"/>
        <v>94.03</v>
      </c>
    </row>
    <row r="58" spans="1:6" ht="12.75">
      <c r="A58" s="251">
        <v>47</v>
      </c>
      <c r="B58" s="326" t="s">
        <v>51</v>
      </c>
      <c r="C58" s="327" t="s">
        <v>137</v>
      </c>
      <c r="D58" s="332">
        <v>92.68</v>
      </c>
      <c r="E58" s="338">
        <v>4</v>
      </c>
      <c r="F58" s="335">
        <f t="shared" si="1"/>
        <v>96.68</v>
      </c>
    </row>
    <row r="59" spans="1:6" ht="12.75">
      <c r="A59" s="251">
        <v>48</v>
      </c>
      <c r="B59" s="326" t="s">
        <v>105</v>
      </c>
      <c r="C59" s="327" t="s">
        <v>149</v>
      </c>
      <c r="D59" s="332">
        <v>102.59</v>
      </c>
      <c r="E59" s="338">
        <v>4</v>
      </c>
      <c r="F59" s="335">
        <f t="shared" si="1"/>
        <v>106.59</v>
      </c>
    </row>
    <row r="60" spans="1:6" ht="12.75">
      <c r="A60" s="251">
        <v>49</v>
      </c>
      <c r="B60" s="326" t="s">
        <v>109</v>
      </c>
      <c r="C60" s="327" t="s">
        <v>135</v>
      </c>
      <c r="D60" s="332">
        <v>96.88</v>
      </c>
      <c r="E60" s="338">
        <v>12</v>
      </c>
      <c r="F60" s="335">
        <f t="shared" si="1"/>
        <v>108.88</v>
      </c>
    </row>
    <row r="61" spans="1:6" ht="12.75">
      <c r="A61" s="251">
        <v>50</v>
      </c>
      <c r="B61" s="326" t="s">
        <v>120</v>
      </c>
      <c r="C61" s="327" t="s">
        <v>167</v>
      </c>
      <c r="D61" s="332">
        <v>80.45</v>
      </c>
      <c r="E61" s="338">
        <v>32</v>
      </c>
      <c r="F61" s="335">
        <f t="shared" si="1"/>
        <v>112.45</v>
      </c>
    </row>
    <row r="62" spans="1:6" ht="12.75">
      <c r="A62" s="251">
        <v>51</v>
      </c>
      <c r="B62" s="326" t="s">
        <v>94</v>
      </c>
      <c r="C62" s="327" t="s">
        <v>139</v>
      </c>
      <c r="D62" s="332" t="s">
        <v>339</v>
      </c>
      <c r="E62" s="338"/>
      <c r="F62" s="335" t="s">
        <v>339</v>
      </c>
    </row>
    <row r="63" spans="1:6" ht="13.5" thickBot="1">
      <c r="A63" s="255">
        <v>52</v>
      </c>
      <c r="B63" s="329" t="s">
        <v>269</v>
      </c>
      <c r="C63" s="330" t="s">
        <v>152</v>
      </c>
      <c r="D63" s="333" t="s">
        <v>339</v>
      </c>
      <c r="E63" s="339"/>
      <c r="F63" s="336" t="s">
        <v>339</v>
      </c>
    </row>
    <row r="64" ht="13.5" thickTop="1"/>
  </sheetData>
  <sheetProtection/>
  <mergeCells count="3">
    <mergeCell ref="A10:C10"/>
    <mergeCell ref="E7:F7"/>
    <mergeCell ref="E8:F8"/>
  </mergeCells>
  <printOptions/>
  <pageMargins left="0.3937007874015748" right="0.3937007874015748" top="0.3937007874015748" bottom="0.1968503937007874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69"/>
  <sheetViews>
    <sheetView zoomScalePageLayoutView="0" workbookViewId="0" topLeftCell="A1">
      <selection activeCell="K55" sqref="K55"/>
    </sheetView>
  </sheetViews>
  <sheetFormatPr defaultColWidth="11.421875" defaultRowHeight="12.75"/>
  <cols>
    <col min="1" max="1" width="6.421875" style="0" customWidth="1"/>
    <col min="2" max="2" width="20.8515625" style="0" customWidth="1"/>
    <col min="3" max="3" width="27.57421875" style="0" customWidth="1"/>
    <col min="4" max="4" width="8.7109375" style="0" customWidth="1"/>
    <col min="5" max="6" width="7.7109375" style="0" customWidth="1"/>
    <col min="7" max="7" width="10.140625" style="0" customWidth="1"/>
    <col min="8" max="8" width="11.28125" style="0" customWidth="1"/>
  </cols>
  <sheetData>
    <row r="2" ht="13.5" thickBot="1"/>
    <row r="3" spans="1:7" ht="14.25" thickBot="1" thickTop="1">
      <c r="A3" s="87"/>
      <c r="B3" s="88">
        <f ca="1">NOW()</f>
        <v>40687.48825821759</v>
      </c>
      <c r="C3" s="89"/>
      <c r="D3" s="177" t="s">
        <v>2</v>
      </c>
      <c r="E3" s="94" t="s">
        <v>82</v>
      </c>
      <c r="F3" s="109"/>
      <c r="G3" s="110"/>
    </row>
    <row r="4" spans="1:8" ht="14.25" thickBot="1" thickTop="1">
      <c r="A4" s="92"/>
      <c r="B4" s="176" t="s">
        <v>78</v>
      </c>
      <c r="C4" s="89"/>
      <c r="D4" s="178" t="s">
        <v>3</v>
      </c>
      <c r="E4" s="445">
        <v>1.35</v>
      </c>
      <c r="F4" s="446"/>
      <c r="G4" s="108"/>
      <c r="H4" s="108"/>
    </row>
    <row r="5" spans="1:7" ht="14.25" thickBot="1" thickTop="1">
      <c r="A5" s="92"/>
      <c r="B5" s="197" t="s">
        <v>79</v>
      </c>
      <c r="C5" s="95"/>
      <c r="D5" s="179" t="s">
        <v>5</v>
      </c>
      <c r="E5" s="447">
        <v>40677</v>
      </c>
      <c r="F5" s="448"/>
      <c r="G5" s="98"/>
    </row>
    <row r="6" spans="1:8" ht="13.5" thickBot="1">
      <c r="A6" s="92"/>
      <c r="B6" s="95"/>
      <c r="C6" s="95"/>
      <c r="F6" s="99"/>
      <c r="G6" s="98"/>
      <c r="H6" s="98"/>
    </row>
    <row r="7" spans="1:8" ht="14.25" thickBot="1" thickTop="1">
      <c r="A7" s="92"/>
      <c r="B7" s="180" t="s">
        <v>4</v>
      </c>
      <c r="C7" s="100">
        <v>350</v>
      </c>
      <c r="F7" s="101"/>
      <c r="G7" s="449" t="s">
        <v>80</v>
      </c>
      <c r="H7" s="450"/>
    </row>
    <row r="8" spans="1:8" ht="13.5" thickBot="1">
      <c r="A8" s="92"/>
      <c r="B8" s="181" t="s">
        <v>6</v>
      </c>
      <c r="C8" s="102">
        <v>420</v>
      </c>
      <c r="D8" s="90"/>
      <c r="E8" s="90"/>
      <c r="G8" s="184"/>
      <c r="H8" s="185"/>
    </row>
    <row r="9" spans="1:8" ht="18.75" customHeight="1" thickBot="1" thickTop="1">
      <c r="A9" s="92"/>
      <c r="B9" s="182" t="s">
        <v>7</v>
      </c>
      <c r="C9" s="98">
        <v>72</v>
      </c>
      <c r="D9" s="103">
        <v>74</v>
      </c>
      <c r="E9" s="104" t="s">
        <v>8</v>
      </c>
      <c r="F9" s="105"/>
      <c r="G9" s="451" t="s">
        <v>81</v>
      </c>
      <c r="H9" s="452"/>
    </row>
    <row r="10" spans="1:7" ht="14.25" thickBot="1" thickTop="1">
      <c r="A10" s="92"/>
      <c r="B10" s="95"/>
      <c r="C10" s="183"/>
      <c r="D10" s="96"/>
      <c r="E10" s="96"/>
      <c r="F10" s="96"/>
      <c r="G10" s="98"/>
    </row>
    <row r="11" spans="1:8" ht="14.25" thickBot="1" thickTop="1">
      <c r="A11" s="106"/>
      <c r="B11" s="438" t="s">
        <v>9</v>
      </c>
      <c r="C11" s="440"/>
      <c r="D11" s="438"/>
      <c r="E11" s="453"/>
      <c r="F11" s="107" t="s">
        <v>25</v>
      </c>
      <c r="G11" s="454" t="s">
        <v>12</v>
      </c>
      <c r="H11" s="455"/>
    </row>
    <row r="12" spans="1:8" ht="13.5" thickBot="1">
      <c r="A12" s="244" t="s">
        <v>15</v>
      </c>
      <c r="B12" s="258" t="s">
        <v>14</v>
      </c>
      <c r="C12" s="259" t="s">
        <v>16</v>
      </c>
      <c r="D12" s="260" t="s">
        <v>17</v>
      </c>
      <c r="E12" s="261" t="s">
        <v>18</v>
      </c>
      <c r="F12" s="262" t="s">
        <v>18</v>
      </c>
      <c r="G12" s="263" t="s">
        <v>17</v>
      </c>
      <c r="H12" s="264" t="s">
        <v>18</v>
      </c>
    </row>
    <row r="13" spans="1:8" ht="13.5" thickTop="1">
      <c r="A13" s="186">
        <v>1</v>
      </c>
      <c r="B13" s="250" t="s">
        <v>185</v>
      </c>
      <c r="C13" s="278" t="s">
        <v>186</v>
      </c>
      <c r="D13" s="190">
        <v>65</v>
      </c>
      <c r="E13" s="268">
        <v>54.46</v>
      </c>
      <c r="F13" s="194"/>
      <c r="G13" s="374">
        <f aca="true" t="shared" si="0" ref="G13:G44">D13-F13</f>
        <v>65</v>
      </c>
      <c r="H13" s="242">
        <v>54.46</v>
      </c>
    </row>
    <row r="14" spans="1:8" ht="12.75">
      <c r="A14" s="187">
        <f aca="true" t="shared" si="1" ref="A14:A69">A13+1</f>
        <v>2</v>
      </c>
      <c r="B14" s="281" t="s">
        <v>244</v>
      </c>
      <c r="C14" s="282" t="s">
        <v>163</v>
      </c>
      <c r="D14" s="191">
        <v>65</v>
      </c>
      <c r="E14" s="269">
        <v>54.51</v>
      </c>
      <c r="F14" s="195"/>
      <c r="G14" s="375">
        <f t="shared" si="0"/>
        <v>65</v>
      </c>
      <c r="H14" s="243">
        <v>54.51</v>
      </c>
    </row>
    <row r="15" spans="1:8" ht="12.75">
      <c r="A15" s="188">
        <f t="shared" si="1"/>
        <v>3</v>
      </c>
      <c r="B15" s="279" t="s">
        <v>44</v>
      </c>
      <c r="C15" s="280" t="s">
        <v>160</v>
      </c>
      <c r="D15" s="191">
        <v>65</v>
      </c>
      <c r="E15" s="269">
        <v>55.74</v>
      </c>
      <c r="F15" s="195"/>
      <c r="G15" s="375">
        <f t="shared" si="0"/>
        <v>65</v>
      </c>
      <c r="H15" s="243">
        <v>55.74</v>
      </c>
    </row>
    <row r="16" spans="1:8" ht="12.75">
      <c r="A16" s="188">
        <f t="shared" si="1"/>
        <v>4</v>
      </c>
      <c r="B16" s="279" t="s">
        <v>289</v>
      </c>
      <c r="C16" s="280" t="s">
        <v>260</v>
      </c>
      <c r="D16" s="191">
        <v>65</v>
      </c>
      <c r="E16" s="269">
        <v>55.94</v>
      </c>
      <c r="F16" s="195"/>
      <c r="G16" s="375">
        <f t="shared" si="0"/>
        <v>65</v>
      </c>
      <c r="H16" s="243">
        <v>55.94</v>
      </c>
    </row>
    <row r="17" spans="1:8" ht="12.75">
      <c r="A17" s="188">
        <v>5</v>
      </c>
      <c r="B17" s="281" t="s">
        <v>213</v>
      </c>
      <c r="C17" s="282" t="s">
        <v>214</v>
      </c>
      <c r="D17" s="192">
        <v>65</v>
      </c>
      <c r="E17" s="269">
        <v>56.82</v>
      </c>
      <c r="F17" s="195"/>
      <c r="G17" s="375">
        <f t="shared" si="0"/>
        <v>65</v>
      </c>
      <c r="H17" s="243">
        <v>56.82</v>
      </c>
    </row>
    <row r="18" spans="1:8" ht="12.75">
      <c r="A18" s="187">
        <f t="shared" si="1"/>
        <v>6</v>
      </c>
      <c r="B18" s="287" t="s">
        <v>261</v>
      </c>
      <c r="C18" s="288" t="s">
        <v>150</v>
      </c>
      <c r="D18" s="254">
        <v>65</v>
      </c>
      <c r="E18" s="284">
        <v>57.3</v>
      </c>
      <c r="F18" s="195"/>
      <c r="G18" s="375">
        <f t="shared" si="0"/>
        <v>65</v>
      </c>
      <c r="H18" s="335">
        <v>57.3</v>
      </c>
    </row>
    <row r="19" spans="1:8" ht="12.75">
      <c r="A19" s="188">
        <f t="shared" si="1"/>
        <v>7</v>
      </c>
      <c r="B19" s="281" t="s">
        <v>304</v>
      </c>
      <c r="C19" s="282" t="s">
        <v>330</v>
      </c>
      <c r="D19" s="191">
        <v>65</v>
      </c>
      <c r="E19" s="269">
        <v>58.5</v>
      </c>
      <c r="F19" s="195"/>
      <c r="G19" s="375">
        <f t="shared" si="0"/>
        <v>65</v>
      </c>
      <c r="H19" s="243">
        <v>58.5</v>
      </c>
    </row>
    <row r="20" spans="1:8" ht="12.75">
      <c r="A20" s="188">
        <f t="shared" si="1"/>
        <v>8</v>
      </c>
      <c r="B20" s="279" t="s">
        <v>255</v>
      </c>
      <c r="C20" s="280" t="s">
        <v>171</v>
      </c>
      <c r="D20" s="191">
        <v>65</v>
      </c>
      <c r="E20" s="269">
        <v>62.09</v>
      </c>
      <c r="F20" s="195"/>
      <c r="G20" s="375">
        <f t="shared" si="0"/>
        <v>65</v>
      </c>
      <c r="H20" s="243">
        <v>62.09</v>
      </c>
    </row>
    <row r="21" spans="1:8" ht="12.75">
      <c r="A21" s="188">
        <f t="shared" si="1"/>
        <v>9</v>
      </c>
      <c r="B21" s="281" t="s">
        <v>32</v>
      </c>
      <c r="C21" s="282" t="s">
        <v>187</v>
      </c>
      <c r="D21" s="191">
        <v>65</v>
      </c>
      <c r="E21" s="269">
        <v>62.19</v>
      </c>
      <c r="F21" s="195"/>
      <c r="G21" s="375">
        <f t="shared" si="0"/>
        <v>65</v>
      </c>
      <c r="H21" s="243">
        <v>62.19</v>
      </c>
    </row>
    <row r="22" spans="1:8" ht="12.75">
      <c r="A22" s="188">
        <f t="shared" si="1"/>
        <v>10</v>
      </c>
      <c r="B22" s="253" t="s">
        <v>34</v>
      </c>
      <c r="C22" s="267" t="s">
        <v>325</v>
      </c>
      <c r="D22" s="254">
        <v>65</v>
      </c>
      <c r="E22" s="284">
        <v>63.94</v>
      </c>
      <c r="F22" s="195"/>
      <c r="G22" s="375">
        <f t="shared" si="0"/>
        <v>65</v>
      </c>
      <c r="H22" s="335">
        <v>63.94</v>
      </c>
    </row>
    <row r="23" spans="1:8" ht="12.75">
      <c r="A23" s="188">
        <v>11</v>
      </c>
      <c r="B23" s="279" t="s">
        <v>30</v>
      </c>
      <c r="C23" s="280" t="s">
        <v>254</v>
      </c>
      <c r="D23" s="191">
        <v>65</v>
      </c>
      <c r="E23" s="269">
        <v>64.13</v>
      </c>
      <c r="F23" s="195"/>
      <c r="G23" s="375">
        <f t="shared" si="0"/>
        <v>65</v>
      </c>
      <c r="H23" s="243">
        <v>64.13</v>
      </c>
    </row>
    <row r="24" spans="1:8" ht="12.75">
      <c r="A24" s="188">
        <v>12</v>
      </c>
      <c r="B24" s="281" t="s">
        <v>232</v>
      </c>
      <c r="C24" s="282" t="s">
        <v>233</v>
      </c>
      <c r="D24" s="191">
        <v>65</v>
      </c>
      <c r="E24" s="269">
        <v>64.92</v>
      </c>
      <c r="F24" s="195"/>
      <c r="G24" s="375">
        <f t="shared" si="0"/>
        <v>65</v>
      </c>
      <c r="H24" s="243">
        <v>64.92</v>
      </c>
    </row>
    <row r="25" spans="1:8" ht="12.75">
      <c r="A25" s="188">
        <v>13</v>
      </c>
      <c r="B25" s="281" t="s">
        <v>68</v>
      </c>
      <c r="C25" s="282" t="s">
        <v>234</v>
      </c>
      <c r="D25" s="191">
        <v>65</v>
      </c>
      <c r="E25" s="269">
        <v>65.54</v>
      </c>
      <c r="F25" s="195"/>
      <c r="G25" s="375">
        <f t="shared" si="0"/>
        <v>65</v>
      </c>
      <c r="H25" s="243">
        <v>65.54</v>
      </c>
    </row>
    <row r="26" spans="1:8" ht="12.75">
      <c r="A26" s="188">
        <v>14</v>
      </c>
      <c r="B26" s="281" t="s">
        <v>183</v>
      </c>
      <c r="C26" s="282" t="s">
        <v>184</v>
      </c>
      <c r="D26" s="192">
        <v>65</v>
      </c>
      <c r="E26" s="269">
        <v>65.57</v>
      </c>
      <c r="F26" s="195"/>
      <c r="G26" s="375">
        <f t="shared" si="0"/>
        <v>65</v>
      </c>
      <c r="H26" s="243">
        <v>65.57</v>
      </c>
    </row>
    <row r="27" spans="1:8" ht="12.75">
      <c r="A27" s="188">
        <f t="shared" si="1"/>
        <v>15</v>
      </c>
      <c r="B27" s="279" t="s">
        <v>313</v>
      </c>
      <c r="C27" s="280" t="s">
        <v>267</v>
      </c>
      <c r="D27" s="192">
        <v>65</v>
      </c>
      <c r="E27" s="269">
        <v>65.74</v>
      </c>
      <c r="F27" s="195"/>
      <c r="G27" s="375">
        <f t="shared" si="0"/>
        <v>65</v>
      </c>
      <c r="H27" s="243">
        <v>65.74</v>
      </c>
    </row>
    <row r="28" spans="1:8" ht="12.75">
      <c r="A28" s="187">
        <f t="shared" si="1"/>
        <v>16</v>
      </c>
      <c r="B28" s="253" t="s">
        <v>285</v>
      </c>
      <c r="C28" s="267" t="s">
        <v>151</v>
      </c>
      <c r="D28" s="254">
        <v>65</v>
      </c>
      <c r="E28" s="284">
        <v>65.76</v>
      </c>
      <c r="F28" s="195"/>
      <c r="G28" s="375">
        <f t="shared" si="0"/>
        <v>65</v>
      </c>
      <c r="H28" s="335">
        <v>65.76</v>
      </c>
    </row>
    <row r="29" spans="1:8" ht="12.75">
      <c r="A29" s="188">
        <f t="shared" si="1"/>
        <v>17</v>
      </c>
      <c r="B29" s="281" t="s">
        <v>31</v>
      </c>
      <c r="C29" s="282" t="s">
        <v>135</v>
      </c>
      <c r="D29" s="191">
        <v>65</v>
      </c>
      <c r="E29" s="269">
        <v>66.7</v>
      </c>
      <c r="F29" s="195"/>
      <c r="G29" s="375">
        <f t="shared" si="0"/>
        <v>65</v>
      </c>
      <c r="H29" s="243">
        <v>66.7</v>
      </c>
    </row>
    <row r="30" spans="1:8" ht="12.75">
      <c r="A30" s="188">
        <f t="shared" si="1"/>
        <v>18</v>
      </c>
      <c r="B30" s="281" t="s">
        <v>189</v>
      </c>
      <c r="C30" s="282" t="s">
        <v>176</v>
      </c>
      <c r="D30" s="191">
        <v>65</v>
      </c>
      <c r="E30" s="269">
        <v>69.78</v>
      </c>
      <c r="F30" s="195"/>
      <c r="G30" s="375">
        <f t="shared" si="0"/>
        <v>65</v>
      </c>
      <c r="H30" s="243">
        <v>69.78</v>
      </c>
    </row>
    <row r="31" spans="1:8" ht="12.75">
      <c r="A31" s="188">
        <f t="shared" si="1"/>
        <v>19</v>
      </c>
      <c r="B31" s="279" t="s">
        <v>315</v>
      </c>
      <c r="C31" s="280" t="s">
        <v>174</v>
      </c>
      <c r="D31" s="191">
        <v>65</v>
      </c>
      <c r="E31" s="269">
        <v>70.28</v>
      </c>
      <c r="F31" s="195"/>
      <c r="G31" s="375">
        <f t="shared" si="0"/>
        <v>65</v>
      </c>
      <c r="H31" s="243">
        <v>70.28</v>
      </c>
    </row>
    <row r="32" spans="1:8" ht="12.75">
      <c r="A32" s="188">
        <f t="shared" si="1"/>
        <v>20</v>
      </c>
      <c r="B32" s="281" t="s">
        <v>294</v>
      </c>
      <c r="C32" s="282" t="s">
        <v>246</v>
      </c>
      <c r="D32" s="192">
        <v>65</v>
      </c>
      <c r="E32" s="269">
        <v>71.42</v>
      </c>
      <c r="F32" s="195"/>
      <c r="G32" s="375">
        <f t="shared" si="0"/>
        <v>65</v>
      </c>
      <c r="H32" s="243">
        <v>71.42</v>
      </c>
    </row>
    <row r="33" spans="1:8" ht="12.75">
      <c r="A33" s="188">
        <f t="shared" si="1"/>
        <v>21</v>
      </c>
      <c r="B33" s="281" t="s">
        <v>122</v>
      </c>
      <c r="C33" s="282" t="s">
        <v>170</v>
      </c>
      <c r="D33" s="191">
        <v>65</v>
      </c>
      <c r="E33" s="269">
        <v>71.7</v>
      </c>
      <c r="F33" s="195"/>
      <c r="G33" s="375">
        <f t="shared" si="0"/>
        <v>65</v>
      </c>
      <c r="H33" s="243">
        <v>71.7</v>
      </c>
    </row>
    <row r="34" spans="1:8" ht="12.75">
      <c r="A34" s="188">
        <f t="shared" si="1"/>
        <v>22</v>
      </c>
      <c r="B34" s="281" t="s">
        <v>115</v>
      </c>
      <c r="C34" s="282" t="s">
        <v>162</v>
      </c>
      <c r="D34" s="191">
        <v>65</v>
      </c>
      <c r="E34" s="269">
        <v>73.48</v>
      </c>
      <c r="F34" s="195"/>
      <c r="G34" s="375">
        <f t="shared" si="0"/>
        <v>65</v>
      </c>
      <c r="H34" s="243">
        <v>73.48</v>
      </c>
    </row>
    <row r="35" spans="1:8" ht="12.75">
      <c r="A35" s="188">
        <f t="shared" si="1"/>
        <v>23</v>
      </c>
      <c r="B35" s="281" t="s">
        <v>312</v>
      </c>
      <c r="C35" s="282" t="s">
        <v>231</v>
      </c>
      <c r="D35" s="191">
        <v>65</v>
      </c>
      <c r="E35" s="269">
        <v>73.73</v>
      </c>
      <c r="F35" s="195"/>
      <c r="G35" s="375">
        <f t="shared" si="0"/>
        <v>65</v>
      </c>
      <c r="H35" s="243">
        <v>73.73</v>
      </c>
    </row>
    <row r="36" spans="1:8" ht="12.75">
      <c r="A36" s="188">
        <f t="shared" si="1"/>
        <v>24</v>
      </c>
      <c r="B36" s="279" t="s">
        <v>256</v>
      </c>
      <c r="C36" s="280" t="s">
        <v>158</v>
      </c>
      <c r="D36" s="191">
        <v>65</v>
      </c>
      <c r="E36" s="269">
        <v>74.02</v>
      </c>
      <c r="F36" s="195"/>
      <c r="G36" s="375">
        <f t="shared" si="0"/>
        <v>65</v>
      </c>
      <c r="H36" s="243">
        <v>74.02</v>
      </c>
    </row>
    <row r="37" spans="1:8" ht="12.75">
      <c r="A37" s="188">
        <f t="shared" si="1"/>
        <v>25</v>
      </c>
      <c r="B37" s="265" t="s">
        <v>113</v>
      </c>
      <c r="C37" s="266" t="s">
        <v>159</v>
      </c>
      <c r="D37" s="191">
        <v>64</v>
      </c>
      <c r="E37" s="269">
        <v>72.3</v>
      </c>
      <c r="F37" s="195"/>
      <c r="G37" s="375">
        <f t="shared" si="0"/>
        <v>64</v>
      </c>
      <c r="H37" s="243">
        <v>72.3</v>
      </c>
    </row>
    <row r="38" spans="1:8" ht="12.75">
      <c r="A38" s="188">
        <f t="shared" si="1"/>
        <v>26</v>
      </c>
      <c r="B38" s="290" t="s">
        <v>346</v>
      </c>
      <c r="C38" s="292" t="s">
        <v>55</v>
      </c>
      <c r="D38" s="254">
        <v>65</v>
      </c>
      <c r="E38" s="284">
        <v>74.6</v>
      </c>
      <c r="F38" s="195">
        <v>1</v>
      </c>
      <c r="G38" s="375">
        <f t="shared" si="0"/>
        <v>64</v>
      </c>
      <c r="H38" s="335">
        <v>74.6</v>
      </c>
    </row>
    <row r="39" spans="1:8" ht="12.75">
      <c r="A39" s="188">
        <f t="shared" si="1"/>
        <v>27</v>
      </c>
      <c r="B39" s="281" t="s">
        <v>190</v>
      </c>
      <c r="C39" s="282" t="s">
        <v>191</v>
      </c>
      <c r="D39" s="192">
        <v>65</v>
      </c>
      <c r="E39" s="269">
        <v>74.67</v>
      </c>
      <c r="F39" s="195">
        <v>1</v>
      </c>
      <c r="G39" s="375">
        <f t="shared" si="0"/>
        <v>64</v>
      </c>
      <c r="H39" s="243">
        <v>74.67</v>
      </c>
    </row>
    <row r="40" spans="1:8" ht="12.75">
      <c r="A40" s="188">
        <f t="shared" si="1"/>
        <v>28</v>
      </c>
      <c r="B40" s="281" t="s">
        <v>61</v>
      </c>
      <c r="C40" s="282" t="s">
        <v>252</v>
      </c>
      <c r="D40" s="191">
        <v>65</v>
      </c>
      <c r="E40" s="269">
        <v>75.53</v>
      </c>
      <c r="F40" s="195">
        <v>1</v>
      </c>
      <c r="G40" s="375">
        <f t="shared" si="0"/>
        <v>64</v>
      </c>
      <c r="H40" s="243">
        <v>75.53</v>
      </c>
    </row>
    <row r="41" spans="1:8" ht="12.75">
      <c r="A41" s="188">
        <f t="shared" si="1"/>
        <v>29</v>
      </c>
      <c r="B41" s="291" t="s">
        <v>344</v>
      </c>
      <c r="C41" s="257" t="s">
        <v>345</v>
      </c>
      <c r="D41" s="254">
        <v>61</v>
      </c>
      <c r="E41" s="284">
        <v>69.93</v>
      </c>
      <c r="F41" s="195"/>
      <c r="G41" s="375">
        <f t="shared" si="0"/>
        <v>61</v>
      </c>
      <c r="H41" s="335">
        <v>69.93</v>
      </c>
    </row>
    <row r="42" spans="1:8" ht="12.75">
      <c r="A42" s="188">
        <f t="shared" si="1"/>
        <v>30</v>
      </c>
      <c r="B42" s="281" t="s">
        <v>194</v>
      </c>
      <c r="C42" s="282" t="s">
        <v>145</v>
      </c>
      <c r="D42" s="191">
        <v>61</v>
      </c>
      <c r="E42" s="269">
        <v>72.3</v>
      </c>
      <c r="F42" s="195"/>
      <c r="G42" s="375">
        <f t="shared" si="0"/>
        <v>61</v>
      </c>
      <c r="H42" s="243">
        <v>72.3</v>
      </c>
    </row>
    <row r="43" spans="1:8" ht="12.75">
      <c r="A43" s="188">
        <f t="shared" si="1"/>
        <v>31</v>
      </c>
      <c r="B43" s="279" t="s">
        <v>108</v>
      </c>
      <c r="C43" s="280" t="s">
        <v>153</v>
      </c>
      <c r="D43" s="191">
        <v>62</v>
      </c>
      <c r="E43" s="269">
        <v>76.86</v>
      </c>
      <c r="F43" s="195">
        <v>1</v>
      </c>
      <c r="G43" s="375">
        <f t="shared" si="0"/>
        <v>61</v>
      </c>
      <c r="H43" s="243">
        <v>76.86</v>
      </c>
    </row>
    <row r="44" spans="1:8" ht="12.75">
      <c r="A44" s="188">
        <f t="shared" si="1"/>
        <v>32</v>
      </c>
      <c r="B44" s="281" t="s">
        <v>103</v>
      </c>
      <c r="C44" s="282" t="s">
        <v>168</v>
      </c>
      <c r="D44" s="191">
        <v>62</v>
      </c>
      <c r="E44" s="269">
        <v>82.05</v>
      </c>
      <c r="F44" s="289">
        <v>3</v>
      </c>
      <c r="G44" s="375">
        <f t="shared" si="0"/>
        <v>59</v>
      </c>
      <c r="H44" s="243">
        <v>82.05</v>
      </c>
    </row>
    <row r="45" spans="1:8" ht="12.75">
      <c r="A45" s="188">
        <f t="shared" si="1"/>
        <v>33</v>
      </c>
      <c r="B45" s="252" t="s">
        <v>310</v>
      </c>
      <c r="C45" s="283" t="s">
        <v>238</v>
      </c>
      <c r="D45" s="254">
        <v>61</v>
      </c>
      <c r="E45" s="284">
        <v>84.91</v>
      </c>
      <c r="F45" s="195">
        <v>3</v>
      </c>
      <c r="G45" s="375">
        <f aca="true" t="shared" si="2" ref="G45:G67">D45-F45</f>
        <v>58</v>
      </c>
      <c r="H45" s="335">
        <v>84.91</v>
      </c>
    </row>
    <row r="46" spans="1:8" ht="12.75">
      <c r="A46" s="188">
        <f t="shared" si="1"/>
        <v>34</v>
      </c>
      <c r="B46" s="252" t="s">
        <v>284</v>
      </c>
      <c r="C46" s="283" t="s">
        <v>321</v>
      </c>
      <c r="D46" s="254">
        <v>57</v>
      </c>
      <c r="E46" s="269">
        <v>65.32</v>
      </c>
      <c r="F46" s="195"/>
      <c r="G46" s="375">
        <f t="shared" si="2"/>
        <v>57</v>
      </c>
      <c r="H46" s="243">
        <v>65.32</v>
      </c>
    </row>
    <row r="47" spans="1:8" ht="12.75">
      <c r="A47" s="188">
        <f t="shared" si="1"/>
        <v>35</v>
      </c>
      <c r="B47" s="252" t="s">
        <v>242</v>
      </c>
      <c r="C47" s="283" t="s">
        <v>243</v>
      </c>
      <c r="D47" s="191">
        <v>57</v>
      </c>
      <c r="E47" s="269">
        <v>67.08</v>
      </c>
      <c r="F47" s="195"/>
      <c r="G47" s="375">
        <f t="shared" si="2"/>
        <v>57</v>
      </c>
      <c r="H47" s="243">
        <v>67.08</v>
      </c>
    </row>
    <row r="48" spans="1:8" ht="12.75">
      <c r="A48" s="188">
        <f t="shared" si="1"/>
        <v>36</v>
      </c>
      <c r="B48" s="279" t="s">
        <v>37</v>
      </c>
      <c r="C48" s="280" t="s">
        <v>263</v>
      </c>
      <c r="D48" s="192">
        <v>56</v>
      </c>
      <c r="E48" s="269">
        <v>56.35</v>
      </c>
      <c r="F48" s="195"/>
      <c r="G48" s="375">
        <f t="shared" si="2"/>
        <v>56</v>
      </c>
      <c r="H48" s="243">
        <v>56.35</v>
      </c>
    </row>
    <row r="49" spans="1:8" ht="12.75">
      <c r="A49" s="188">
        <f t="shared" si="1"/>
        <v>37</v>
      </c>
      <c r="B49" s="281" t="s">
        <v>64</v>
      </c>
      <c r="C49" s="282" t="s">
        <v>218</v>
      </c>
      <c r="D49" s="191">
        <v>56</v>
      </c>
      <c r="E49" s="269">
        <v>58.27</v>
      </c>
      <c r="F49" s="195"/>
      <c r="G49" s="375">
        <f t="shared" si="2"/>
        <v>56</v>
      </c>
      <c r="H49" s="243">
        <v>58.27</v>
      </c>
    </row>
    <row r="50" spans="1:8" ht="12.75">
      <c r="A50" s="188">
        <f t="shared" si="1"/>
        <v>38</v>
      </c>
      <c r="B50" s="281" t="s">
        <v>247</v>
      </c>
      <c r="C50" s="282" t="s">
        <v>248</v>
      </c>
      <c r="D50" s="191">
        <v>54</v>
      </c>
      <c r="E50" s="269">
        <v>71.31</v>
      </c>
      <c r="F50" s="195"/>
      <c r="G50" s="375">
        <f t="shared" si="2"/>
        <v>54</v>
      </c>
      <c r="H50" s="243">
        <v>71.31</v>
      </c>
    </row>
    <row r="51" spans="1:8" ht="12.75">
      <c r="A51" s="188">
        <f t="shared" si="1"/>
        <v>39</v>
      </c>
      <c r="B51" s="281" t="s">
        <v>192</v>
      </c>
      <c r="C51" s="282" t="s">
        <v>193</v>
      </c>
      <c r="D51" s="191">
        <v>53</v>
      </c>
      <c r="E51" s="269">
        <v>63.52</v>
      </c>
      <c r="F51" s="195"/>
      <c r="G51" s="375">
        <f t="shared" si="2"/>
        <v>53</v>
      </c>
      <c r="H51" s="243">
        <v>63.52</v>
      </c>
    </row>
    <row r="52" spans="1:8" ht="12.75">
      <c r="A52" s="188">
        <f t="shared" si="1"/>
        <v>40</v>
      </c>
      <c r="B52" s="281" t="s">
        <v>48</v>
      </c>
      <c r="C52" s="282" t="s">
        <v>167</v>
      </c>
      <c r="D52" s="191">
        <v>51</v>
      </c>
      <c r="E52" s="269">
        <v>73.22</v>
      </c>
      <c r="F52" s="195"/>
      <c r="G52" s="375">
        <f t="shared" si="2"/>
        <v>51</v>
      </c>
      <c r="H52" s="243">
        <v>73.22</v>
      </c>
    </row>
    <row r="53" spans="1:8" ht="12.75">
      <c r="A53" s="188">
        <f t="shared" si="1"/>
        <v>41</v>
      </c>
      <c r="B53" s="281" t="s">
        <v>343</v>
      </c>
      <c r="C53" s="282" t="s">
        <v>202</v>
      </c>
      <c r="D53" s="191">
        <v>53</v>
      </c>
      <c r="E53" s="269">
        <v>83.61</v>
      </c>
      <c r="F53" s="195">
        <v>3</v>
      </c>
      <c r="G53" s="375">
        <f t="shared" si="2"/>
        <v>50</v>
      </c>
      <c r="H53" s="243">
        <v>83.61</v>
      </c>
    </row>
    <row r="54" spans="1:8" ht="12.75">
      <c r="A54" s="188">
        <f t="shared" si="1"/>
        <v>42</v>
      </c>
      <c r="B54" s="281" t="s">
        <v>130</v>
      </c>
      <c r="C54" s="282" t="s">
        <v>177</v>
      </c>
      <c r="D54" s="191">
        <v>48</v>
      </c>
      <c r="E54" s="269">
        <v>73.97</v>
      </c>
      <c r="F54" s="195"/>
      <c r="G54" s="375">
        <f t="shared" si="2"/>
        <v>48</v>
      </c>
      <c r="H54" s="243">
        <v>73.97</v>
      </c>
    </row>
    <row r="55" spans="1:8" ht="12.75">
      <c r="A55" s="188">
        <f t="shared" si="1"/>
        <v>43</v>
      </c>
      <c r="B55" s="252" t="s">
        <v>249</v>
      </c>
      <c r="C55" s="283" t="s">
        <v>144</v>
      </c>
      <c r="D55" s="254">
        <v>47</v>
      </c>
      <c r="E55" s="284">
        <v>63.89</v>
      </c>
      <c r="F55" s="195"/>
      <c r="G55" s="375">
        <f t="shared" si="2"/>
        <v>47</v>
      </c>
      <c r="H55" s="335">
        <v>63.89</v>
      </c>
    </row>
    <row r="56" spans="1:8" ht="12.75">
      <c r="A56" s="188">
        <f t="shared" si="1"/>
        <v>44</v>
      </c>
      <c r="B56" s="253" t="s">
        <v>224</v>
      </c>
      <c r="C56" s="267" t="s">
        <v>225</v>
      </c>
      <c r="D56" s="191">
        <v>47</v>
      </c>
      <c r="E56" s="269">
        <v>77.88</v>
      </c>
      <c r="F56" s="195">
        <v>1</v>
      </c>
      <c r="G56" s="375">
        <f t="shared" si="2"/>
        <v>46</v>
      </c>
      <c r="H56" s="243">
        <v>77.88</v>
      </c>
    </row>
    <row r="57" spans="1:8" ht="12.75">
      <c r="A57" s="188">
        <f t="shared" si="1"/>
        <v>45</v>
      </c>
      <c r="B57" s="281" t="s">
        <v>129</v>
      </c>
      <c r="C57" s="282" t="s">
        <v>134</v>
      </c>
      <c r="D57" s="191">
        <v>47</v>
      </c>
      <c r="E57" s="269">
        <v>78.19</v>
      </c>
      <c r="F57" s="195">
        <v>2</v>
      </c>
      <c r="G57" s="375">
        <f t="shared" si="2"/>
        <v>45</v>
      </c>
      <c r="H57" s="243">
        <v>78.19</v>
      </c>
    </row>
    <row r="58" spans="1:8" ht="12.75">
      <c r="A58" s="188">
        <f t="shared" si="1"/>
        <v>46</v>
      </c>
      <c r="B58" s="281" t="s">
        <v>203</v>
      </c>
      <c r="C58" s="282" t="s">
        <v>338</v>
      </c>
      <c r="D58" s="191">
        <v>44</v>
      </c>
      <c r="E58" s="269">
        <v>75.44</v>
      </c>
      <c r="F58" s="195">
        <v>1</v>
      </c>
      <c r="G58" s="375">
        <f t="shared" si="2"/>
        <v>43</v>
      </c>
      <c r="H58" s="243">
        <v>75.44</v>
      </c>
    </row>
    <row r="59" spans="1:8" ht="12.75">
      <c r="A59" s="188">
        <f t="shared" si="1"/>
        <v>47</v>
      </c>
      <c r="B59" s="281" t="s">
        <v>205</v>
      </c>
      <c r="C59" s="282" t="s">
        <v>206</v>
      </c>
      <c r="D59" s="191">
        <v>43</v>
      </c>
      <c r="E59" s="269">
        <v>74.51</v>
      </c>
      <c r="F59" s="195">
        <v>1</v>
      </c>
      <c r="G59" s="375">
        <f t="shared" si="2"/>
        <v>42</v>
      </c>
      <c r="H59" s="243">
        <v>74.51</v>
      </c>
    </row>
    <row r="60" spans="1:8" ht="12.75">
      <c r="A60" s="188">
        <f t="shared" si="1"/>
        <v>48</v>
      </c>
      <c r="B60" s="279" t="s">
        <v>265</v>
      </c>
      <c r="C60" s="280" t="s">
        <v>266</v>
      </c>
      <c r="D60" s="191">
        <v>36</v>
      </c>
      <c r="E60" s="269">
        <v>84.13</v>
      </c>
      <c r="F60" s="195">
        <v>3</v>
      </c>
      <c r="G60" s="375">
        <f t="shared" si="2"/>
        <v>33</v>
      </c>
      <c r="H60" s="243">
        <v>84.13</v>
      </c>
    </row>
    <row r="61" spans="1:8" ht="12.75">
      <c r="A61" s="188">
        <f t="shared" si="1"/>
        <v>49</v>
      </c>
      <c r="B61" s="279" t="s">
        <v>272</v>
      </c>
      <c r="C61" s="280" t="s">
        <v>273</v>
      </c>
      <c r="D61" s="191">
        <v>27</v>
      </c>
      <c r="E61" s="269">
        <v>74.96</v>
      </c>
      <c r="F61" s="195">
        <v>1</v>
      </c>
      <c r="G61" s="375">
        <f t="shared" si="2"/>
        <v>26</v>
      </c>
      <c r="H61" s="243">
        <v>74.96</v>
      </c>
    </row>
    <row r="62" spans="1:8" ht="12.75">
      <c r="A62" s="188">
        <f t="shared" si="1"/>
        <v>50</v>
      </c>
      <c r="B62" s="279" t="s">
        <v>257</v>
      </c>
      <c r="C62" s="280" t="s">
        <v>258</v>
      </c>
      <c r="D62" s="191">
        <v>25</v>
      </c>
      <c r="E62" s="269">
        <v>52.45</v>
      </c>
      <c r="F62" s="195"/>
      <c r="G62" s="375">
        <f t="shared" si="2"/>
        <v>25</v>
      </c>
      <c r="H62" s="243">
        <v>52.45</v>
      </c>
    </row>
    <row r="63" spans="1:8" ht="12.75">
      <c r="A63" s="188">
        <f t="shared" si="1"/>
        <v>51</v>
      </c>
      <c r="B63" s="281" t="s">
        <v>229</v>
      </c>
      <c r="C63" s="282" t="s">
        <v>139</v>
      </c>
      <c r="D63" s="191">
        <v>25</v>
      </c>
      <c r="E63" s="269">
        <v>70.53</v>
      </c>
      <c r="F63" s="195"/>
      <c r="G63" s="375">
        <f t="shared" si="2"/>
        <v>25</v>
      </c>
      <c r="H63" s="243">
        <v>70.53</v>
      </c>
    </row>
    <row r="64" spans="1:8" ht="12.75">
      <c r="A64" s="188">
        <f t="shared" si="1"/>
        <v>52</v>
      </c>
      <c r="B64" s="281" t="s">
        <v>128</v>
      </c>
      <c r="C64" s="282" t="s">
        <v>175</v>
      </c>
      <c r="D64" s="191">
        <v>25</v>
      </c>
      <c r="E64" s="269">
        <v>72.09</v>
      </c>
      <c r="F64" s="195"/>
      <c r="G64" s="375">
        <f t="shared" si="2"/>
        <v>25</v>
      </c>
      <c r="H64" s="243">
        <v>72.09</v>
      </c>
    </row>
    <row r="65" spans="1:8" ht="12.75">
      <c r="A65" s="188">
        <f t="shared" si="1"/>
        <v>53</v>
      </c>
      <c r="B65" s="281" t="s">
        <v>235</v>
      </c>
      <c r="C65" s="282" t="s">
        <v>236</v>
      </c>
      <c r="D65" s="191">
        <v>18</v>
      </c>
      <c r="E65" s="269">
        <v>65.03</v>
      </c>
      <c r="F65" s="195"/>
      <c r="G65" s="375">
        <f t="shared" si="2"/>
        <v>18</v>
      </c>
      <c r="H65" s="243">
        <v>65.03</v>
      </c>
    </row>
    <row r="66" spans="1:8" ht="12.75">
      <c r="A66" s="188">
        <f t="shared" si="1"/>
        <v>54</v>
      </c>
      <c r="B66" s="281" t="s">
        <v>215</v>
      </c>
      <c r="C66" s="282" t="s">
        <v>216</v>
      </c>
      <c r="D66" s="191">
        <v>21</v>
      </c>
      <c r="E66" s="269">
        <v>83.58</v>
      </c>
      <c r="F66" s="195">
        <v>3</v>
      </c>
      <c r="G66" s="375">
        <f t="shared" si="2"/>
        <v>18</v>
      </c>
      <c r="H66" s="243">
        <v>83.58</v>
      </c>
    </row>
    <row r="67" spans="1:8" ht="12.75">
      <c r="A67" s="188">
        <f t="shared" si="1"/>
        <v>55</v>
      </c>
      <c r="B67" s="281" t="s">
        <v>197</v>
      </c>
      <c r="C67" s="282" t="s">
        <v>198</v>
      </c>
      <c r="D67" s="191">
        <v>16</v>
      </c>
      <c r="E67" s="269">
        <v>67.77</v>
      </c>
      <c r="F67" s="195"/>
      <c r="G67" s="375">
        <f t="shared" si="2"/>
        <v>16</v>
      </c>
      <c r="H67" s="243">
        <v>67.77</v>
      </c>
    </row>
    <row r="68" spans="1:8" ht="12.75">
      <c r="A68" s="188">
        <f t="shared" si="1"/>
        <v>56</v>
      </c>
      <c r="B68" s="281" t="s">
        <v>127</v>
      </c>
      <c r="C68" s="282" t="s">
        <v>133</v>
      </c>
      <c r="D68" s="191" t="s">
        <v>339</v>
      </c>
      <c r="E68" s="269"/>
      <c r="F68" s="195"/>
      <c r="G68" s="375" t="s">
        <v>339</v>
      </c>
      <c r="H68" s="243"/>
    </row>
    <row r="69" spans="1:8" ht="13.5" thickBot="1">
      <c r="A69" s="189">
        <f t="shared" si="1"/>
        <v>57</v>
      </c>
      <c r="B69" s="285" t="s">
        <v>253</v>
      </c>
      <c r="C69" s="286" t="s">
        <v>132</v>
      </c>
      <c r="D69" s="193" t="s">
        <v>42</v>
      </c>
      <c r="E69" s="270"/>
      <c r="F69" s="196"/>
      <c r="G69" s="376" t="s">
        <v>42</v>
      </c>
      <c r="H69" s="256"/>
    </row>
    <row r="70" ht="13.5" thickTop="1"/>
  </sheetData>
  <sheetProtection/>
  <mergeCells count="7">
    <mergeCell ref="E4:F4"/>
    <mergeCell ref="E5:F5"/>
    <mergeCell ref="B11:C11"/>
    <mergeCell ref="G7:H7"/>
    <mergeCell ref="G9:H9"/>
    <mergeCell ref="D11:E11"/>
    <mergeCell ref="G11:H11"/>
  </mergeCells>
  <printOptions/>
  <pageMargins left="0.1968503937007874" right="0" top="0.1968503937007874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Q6" sqref="Q6"/>
    </sheetView>
  </sheetViews>
  <sheetFormatPr defaultColWidth="11.421875" defaultRowHeight="12.75"/>
  <cols>
    <col min="1" max="1" width="7.140625" style="0" customWidth="1"/>
    <col min="2" max="2" width="21.7109375" style="0" customWidth="1"/>
    <col min="3" max="3" width="27.57421875" style="0" customWidth="1"/>
    <col min="4" max="4" width="8.28125" style="0" customWidth="1"/>
    <col min="5" max="5" width="7.57421875" style="0" customWidth="1"/>
    <col min="6" max="6" width="8.140625" style="0" customWidth="1"/>
    <col min="7" max="7" width="9.28125" style="0" customWidth="1"/>
    <col min="8" max="8" width="0" style="0" hidden="1" customWidth="1"/>
    <col min="9" max="9" width="8.28125" style="0" customWidth="1"/>
    <col min="10" max="10" width="9.00390625" style="0" customWidth="1"/>
    <col min="11" max="11" width="7.8515625" style="0" customWidth="1"/>
    <col min="12" max="12" width="7.28125" style="0" customWidth="1"/>
    <col min="13" max="13" width="7.57421875" style="0" customWidth="1"/>
    <col min="14" max="14" width="0" style="0" hidden="1" customWidth="1"/>
    <col min="15" max="15" width="8.140625" style="0" customWidth="1"/>
    <col min="16" max="16" width="8.28125" style="0" customWidth="1"/>
  </cols>
  <sheetData>
    <row r="1" spans="1:15" ht="15.7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6.5" thickBot="1" thickTop="1">
      <c r="A2" s="40"/>
      <c r="B2" s="15" t="s">
        <v>0</v>
      </c>
      <c r="C2" s="2"/>
      <c r="D2" s="418" t="s">
        <v>2</v>
      </c>
      <c r="E2" s="456"/>
      <c r="F2" s="457" t="s">
        <v>86</v>
      </c>
      <c r="G2" s="458"/>
      <c r="H2" s="458"/>
      <c r="I2" s="459"/>
      <c r="J2" s="2"/>
      <c r="K2" s="2"/>
      <c r="L2" s="397" t="s">
        <v>1</v>
      </c>
      <c r="M2" s="398"/>
      <c r="N2" s="398"/>
      <c r="O2" s="399"/>
    </row>
    <row r="3" spans="1:15" ht="16.5" thickBot="1" thickTop="1">
      <c r="A3" s="40"/>
      <c r="B3" s="16">
        <v>6</v>
      </c>
      <c r="C3" s="2"/>
      <c r="D3" s="436" t="s">
        <v>3</v>
      </c>
      <c r="E3" s="461"/>
      <c r="F3" s="457">
        <v>1.45</v>
      </c>
      <c r="G3" s="458"/>
      <c r="H3" s="458"/>
      <c r="I3" s="459"/>
      <c r="J3" s="2"/>
      <c r="K3" s="2"/>
      <c r="L3" s="467" t="s">
        <v>349</v>
      </c>
      <c r="M3" s="468"/>
      <c r="N3" s="468"/>
      <c r="O3" s="469"/>
    </row>
    <row r="4" spans="1:15" ht="16.5" thickBot="1" thickTop="1">
      <c r="A4" s="40"/>
      <c r="B4" s="40"/>
      <c r="C4" s="2"/>
      <c r="D4" s="424" t="s">
        <v>5</v>
      </c>
      <c r="E4" s="462"/>
      <c r="F4" s="463">
        <v>40677</v>
      </c>
      <c r="G4" s="464"/>
      <c r="H4" s="464"/>
      <c r="I4" s="465"/>
      <c r="J4" s="2"/>
      <c r="K4" s="2"/>
      <c r="L4" s="470"/>
      <c r="M4" s="471"/>
      <c r="N4" s="471"/>
      <c r="O4" s="47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12"/>
      <c r="B6" s="11"/>
      <c r="C6" s="11"/>
      <c r="D6" s="2"/>
      <c r="E6" s="2"/>
      <c r="F6" s="2"/>
      <c r="G6" s="18"/>
      <c r="H6" s="18"/>
      <c r="I6" s="18"/>
      <c r="J6" s="2"/>
      <c r="K6" s="2"/>
      <c r="L6" s="2"/>
      <c r="M6" s="2"/>
      <c r="N6" s="2"/>
      <c r="O6" s="2"/>
    </row>
    <row r="7" spans="1:15" ht="15.75" thickTop="1">
      <c r="A7" s="12"/>
      <c r="B7" s="41" t="s">
        <v>4</v>
      </c>
      <c r="C7" s="19">
        <v>375</v>
      </c>
      <c r="D7" s="2"/>
      <c r="E7" s="2"/>
      <c r="F7" s="17"/>
      <c r="G7" s="18"/>
      <c r="H7" s="1"/>
      <c r="I7" s="1"/>
      <c r="J7" s="416" t="s">
        <v>4</v>
      </c>
      <c r="K7" s="417"/>
      <c r="L7" s="417"/>
      <c r="M7" s="23">
        <v>375</v>
      </c>
      <c r="N7" s="2"/>
      <c r="O7" s="2"/>
    </row>
    <row r="8" spans="1:15" ht="15.75" thickBot="1">
      <c r="A8" s="12"/>
      <c r="B8" s="42" t="s">
        <v>6</v>
      </c>
      <c r="C8" s="20">
        <v>480</v>
      </c>
      <c r="D8" s="1"/>
      <c r="E8" s="1"/>
      <c r="F8" s="2"/>
      <c r="G8" s="2"/>
      <c r="H8" s="2"/>
      <c r="I8" s="2"/>
      <c r="J8" s="428" t="s">
        <v>6</v>
      </c>
      <c r="K8" s="429"/>
      <c r="L8" s="429"/>
      <c r="M8" s="24">
        <v>375</v>
      </c>
      <c r="N8" s="2"/>
      <c r="O8" s="2"/>
    </row>
    <row r="9" spans="1:15" ht="15.75" thickBot="1">
      <c r="A9" s="12"/>
      <c r="B9" s="43" t="s">
        <v>7</v>
      </c>
      <c r="C9" s="25">
        <v>82</v>
      </c>
      <c r="D9" s="26">
        <v>77</v>
      </c>
      <c r="E9" s="27" t="s">
        <v>8</v>
      </c>
      <c r="F9" s="1"/>
      <c r="G9" s="18"/>
      <c r="H9" s="18"/>
      <c r="I9" s="2"/>
      <c r="J9" s="412" t="s">
        <v>7</v>
      </c>
      <c r="K9" s="413"/>
      <c r="L9" s="413"/>
      <c r="M9" s="28">
        <v>56</v>
      </c>
      <c r="N9" s="2"/>
      <c r="O9" s="29" t="s">
        <v>354</v>
      </c>
    </row>
    <row r="10" spans="1:15" ht="15.75" thickBot="1">
      <c r="A10" s="12"/>
      <c r="B10" s="11"/>
      <c r="C10" s="11"/>
      <c r="D10" s="10"/>
      <c r="E10" s="10"/>
      <c r="F10" s="10"/>
      <c r="G10" s="18"/>
      <c r="H10" s="18"/>
      <c r="I10" s="2"/>
      <c r="J10" s="2"/>
      <c r="K10" s="2"/>
      <c r="L10" s="2"/>
      <c r="M10" s="2"/>
      <c r="N10" s="2"/>
      <c r="O10" s="2"/>
    </row>
    <row r="11" spans="1:16" ht="15" customHeight="1">
      <c r="A11" s="430" t="s">
        <v>9</v>
      </c>
      <c r="B11" s="431"/>
      <c r="C11" s="432"/>
      <c r="D11" s="406" t="s">
        <v>10</v>
      </c>
      <c r="E11" s="433"/>
      <c r="F11" s="434" t="s">
        <v>11</v>
      </c>
      <c r="G11" s="414" t="s">
        <v>12</v>
      </c>
      <c r="H11" s="460"/>
      <c r="I11" s="415"/>
      <c r="J11" s="406" t="s">
        <v>10</v>
      </c>
      <c r="K11" s="407"/>
      <c r="L11" s="393" t="s">
        <v>11</v>
      </c>
      <c r="M11" s="473" t="s">
        <v>23</v>
      </c>
      <c r="N11" s="474"/>
      <c r="O11" s="474"/>
      <c r="P11" s="475"/>
    </row>
    <row r="12" spans="1:16" ht="15.75" thickBot="1">
      <c r="A12" s="13" t="s">
        <v>13</v>
      </c>
      <c r="B12" s="14" t="s">
        <v>14</v>
      </c>
      <c r="C12" s="30" t="s">
        <v>16</v>
      </c>
      <c r="D12" s="56" t="s">
        <v>20</v>
      </c>
      <c r="E12" s="57" t="s">
        <v>21</v>
      </c>
      <c r="F12" s="435"/>
      <c r="G12" s="13" t="s">
        <v>17</v>
      </c>
      <c r="H12" s="58"/>
      <c r="I12" s="59" t="s">
        <v>18</v>
      </c>
      <c r="J12" s="56" t="s">
        <v>24</v>
      </c>
      <c r="K12" s="57" t="s">
        <v>22</v>
      </c>
      <c r="L12" s="466"/>
      <c r="M12" s="13" t="s">
        <v>17</v>
      </c>
      <c r="N12" s="58"/>
      <c r="O12" s="60" t="s">
        <v>18</v>
      </c>
      <c r="P12" s="198" t="s">
        <v>85</v>
      </c>
    </row>
    <row r="13" spans="1:16" ht="16.5" thickTop="1">
      <c r="A13" s="293">
        <v>1</v>
      </c>
      <c r="B13" s="134" t="s">
        <v>308</v>
      </c>
      <c r="C13" s="136" t="s">
        <v>145</v>
      </c>
      <c r="D13" s="122">
        <v>0</v>
      </c>
      <c r="E13" s="309">
        <v>74.21</v>
      </c>
      <c r="F13" s="69"/>
      <c r="G13" s="310">
        <f aca="true" t="shared" si="0" ref="G13:G44">IF(D13="E","ELIM.",IF(D13="NP","NO PRES.",IF(D13="RET","RETIRADO",F13+D13)))</f>
        <v>0</v>
      </c>
      <c r="H13" s="80">
        <f aca="true" t="shared" si="1" ref="H13:H44">IF(D13="E","ELIM.",IF(D13="NP","NO PRES.",IF(D13="RET","RETIRADO",E13)))</f>
        <v>74.21</v>
      </c>
      <c r="I13" s="71">
        <f aca="true" t="shared" si="2" ref="I13:I44">E13</f>
        <v>74.21</v>
      </c>
      <c r="J13" s="311">
        <v>0</v>
      </c>
      <c r="K13" s="309">
        <v>50.47</v>
      </c>
      <c r="L13" s="78"/>
      <c r="M13" s="294">
        <f aca="true" t="shared" si="3" ref="M13:M26">IF(J13="E","ELIM.",IF(J13="NP","NO PRES.",IF(J13="RET","RETIRADO",J13+L13)))</f>
        <v>0</v>
      </c>
      <c r="N13" s="295">
        <f aca="true" t="shared" si="4" ref="N13:N44">IF(J13="E","ELIM.",IF(J13="NP","NO PRES.",IF(J13="RET","RETIRADO",K13)))</f>
        <v>50.47</v>
      </c>
      <c r="O13" s="296">
        <f aca="true" t="shared" si="5" ref="O13:O44">K13</f>
        <v>50.47</v>
      </c>
      <c r="P13" s="312">
        <f aca="true" t="shared" si="6" ref="P13:P26">G13+M13</f>
        <v>0</v>
      </c>
    </row>
    <row r="14" spans="1:16" ht="15">
      <c r="A14" s="199">
        <v>2</v>
      </c>
      <c r="B14" s="137" t="s">
        <v>50</v>
      </c>
      <c r="C14" s="138" t="s">
        <v>186</v>
      </c>
      <c r="D14" s="123">
        <v>0</v>
      </c>
      <c r="E14" s="153">
        <v>75.58</v>
      </c>
      <c r="F14" s="31"/>
      <c r="G14" s="170">
        <f t="shared" si="0"/>
        <v>0</v>
      </c>
      <c r="H14" s="54">
        <f t="shared" si="1"/>
        <v>75.58</v>
      </c>
      <c r="I14" s="52">
        <f t="shared" si="2"/>
        <v>75.58</v>
      </c>
      <c r="J14" s="64">
        <v>0</v>
      </c>
      <c r="K14" s="50">
        <v>53.47</v>
      </c>
      <c r="L14" s="65"/>
      <c r="M14" s="155">
        <f t="shared" si="3"/>
        <v>0</v>
      </c>
      <c r="N14" s="51">
        <f t="shared" si="4"/>
        <v>53.47</v>
      </c>
      <c r="O14" s="82">
        <f t="shared" si="5"/>
        <v>53.47</v>
      </c>
      <c r="P14" s="313">
        <f t="shared" si="6"/>
        <v>0</v>
      </c>
    </row>
    <row r="15" spans="1:16" ht="15">
      <c r="A15" s="199">
        <v>3</v>
      </c>
      <c r="B15" s="137" t="s">
        <v>301</v>
      </c>
      <c r="C15" s="138" t="s">
        <v>328</v>
      </c>
      <c r="D15" s="123">
        <v>0</v>
      </c>
      <c r="E15" s="169">
        <v>77.19</v>
      </c>
      <c r="F15" s="31">
        <v>1</v>
      </c>
      <c r="G15" s="170">
        <f t="shared" si="0"/>
        <v>1</v>
      </c>
      <c r="H15" s="54">
        <f t="shared" si="1"/>
        <v>77.19</v>
      </c>
      <c r="I15" s="52">
        <f t="shared" si="2"/>
        <v>77.19</v>
      </c>
      <c r="J15" s="64">
        <v>0</v>
      </c>
      <c r="K15" s="50">
        <v>52.31</v>
      </c>
      <c r="L15" s="65"/>
      <c r="M15" s="155">
        <f t="shared" si="3"/>
        <v>0</v>
      </c>
      <c r="N15" s="51">
        <f t="shared" si="4"/>
        <v>52.31</v>
      </c>
      <c r="O15" s="82">
        <f t="shared" si="5"/>
        <v>52.31</v>
      </c>
      <c r="P15" s="313">
        <f t="shared" si="6"/>
        <v>1</v>
      </c>
    </row>
    <row r="16" spans="1:16" ht="15">
      <c r="A16" s="199">
        <v>4</v>
      </c>
      <c r="B16" s="137" t="s">
        <v>70</v>
      </c>
      <c r="C16" s="138" t="s">
        <v>160</v>
      </c>
      <c r="D16" s="123">
        <v>0</v>
      </c>
      <c r="E16" s="153">
        <v>76.26</v>
      </c>
      <c r="F16" s="31"/>
      <c r="G16" s="170">
        <f t="shared" si="0"/>
        <v>0</v>
      </c>
      <c r="H16" s="54">
        <f t="shared" si="1"/>
        <v>76.26</v>
      </c>
      <c r="I16" s="52">
        <f t="shared" si="2"/>
        <v>76.26</v>
      </c>
      <c r="J16" s="64">
        <v>0</v>
      </c>
      <c r="K16" s="50">
        <v>60.56</v>
      </c>
      <c r="L16" s="65">
        <v>2</v>
      </c>
      <c r="M16" s="155">
        <f t="shared" si="3"/>
        <v>2</v>
      </c>
      <c r="N16" s="51">
        <f t="shared" si="4"/>
        <v>60.56</v>
      </c>
      <c r="O16" s="82">
        <f t="shared" si="5"/>
        <v>60.56</v>
      </c>
      <c r="P16" s="313">
        <f t="shared" si="6"/>
        <v>2</v>
      </c>
    </row>
    <row r="17" spans="1:16" ht="15">
      <c r="A17" s="199">
        <v>5</v>
      </c>
      <c r="B17" s="137" t="s">
        <v>290</v>
      </c>
      <c r="C17" s="138" t="s">
        <v>163</v>
      </c>
      <c r="D17" s="123">
        <v>4</v>
      </c>
      <c r="E17" s="153">
        <v>75.12</v>
      </c>
      <c r="F17" s="31"/>
      <c r="G17" s="170">
        <f t="shared" si="0"/>
        <v>4</v>
      </c>
      <c r="H17" s="54">
        <f t="shared" si="1"/>
        <v>75.12</v>
      </c>
      <c r="I17" s="52">
        <f t="shared" si="2"/>
        <v>75.12</v>
      </c>
      <c r="J17" s="64">
        <v>0</v>
      </c>
      <c r="K17" s="50">
        <v>45</v>
      </c>
      <c r="L17" s="65"/>
      <c r="M17" s="155">
        <f t="shared" si="3"/>
        <v>0</v>
      </c>
      <c r="N17" s="51">
        <f t="shared" si="4"/>
        <v>45</v>
      </c>
      <c r="O17" s="82">
        <f t="shared" si="5"/>
        <v>45</v>
      </c>
      <c r="P17" s="313">
        <f t="shared" si="6"/>
        <v>4</v>
      </c>
    </row>
    <row r="18" spans="1:16" ht="15.75">
      <c r="A18" s="199">
        <v>6</v>
      </c>
      <c r="B18" s="297" t="s">
        <v>45</v>
      </c>
      <c r="C18" s="298" t="s">
        <v>348</v>
      </c>
      <c r="D18" s="123">
        <v>0</v>
      </c>
      <c r="E18" s="50">
        <v>74.59</v>
      </c>
      <c r="F18" s="31"/>
      <c r="G18" s="203">
        <f t="shared" si="0"/>
        <v>0</v>
      </c>
      <c r="H18" s="54">
        <f t="shared" si="1"/>
        <v>74.59</v>
      </c>
      <c r="I18" s="52">
        <f t="shared" si="2"/>
        <v>74.59</v>
      </c>
      <c r="J18" s="64">
        <v>4</v>
      </c>
      <c r="K18" s="50">
        <v>54.8</v>
      </c>
      <c r="L18" s="65"/>
      <c r="M18" s="155">
        <f t="shared" si="3"/>
        <v>4</v>
      </c>
      <c r="N18" s="51">
        <f t="shared" si="4"/>
        <v>54.8</v>
      </c>
      <c r="O18" s="82">
        <f t="shared" si="5"/>
        <v>54.8</v>
      </c>
      <c r="P18" s="313">
        <f t="shared" si="6"/>
        <v>4</v>
      </c>
    </row>
    <row r="19" spans="1:16" ht="15">
      <c r="A19" s="199">
        <v>7</v>
      </c>
      <c r="B19" s="137" t="s">
        <v>287</v>
      </c>
      <c r="C19" s="138" t="s">
        <v>225</v>
      </c>
      <c r="D19" s="123">
        <v>0</v>
      </c>
      <c r="E19" s="153">
        <v>77.19</v>
      </c>
      <c r="F19" s="31">
        <v>1</v>
      </c>
      <c r="G19" s="170">
        <f t="shared" si="0"/>
        <v>1</v>
      </c>
      <c r="H19" s="54">
        <f t="shared" si="1"/>
        <v>77.19</v>
      </c>
      <c r="I19" s="52">
        <f t="shared" si="2"/>
        <v>77.19</v>
      </c>
      <c r="J19" s="123">
        <v>4</v>
      </c>
      <c r="K19" s="273">
        <v>51.81</v>
      </c>
      <c r="L19" s="65"/>
      <c r="M19" s="155">
        <f t="shared" si="3"/>
        <v>4</v>
      </c>
      <c r="N19" s="51">
        <f t="shared" si="4"/>
        <v>51.81</v>
      </c>
      <c r="O19" s="82">
        <f t="shared" si="5"/>
        <v>51.81</v>
      </c>
      <c r="P19" s="313">
        <f t="shared" si="6"/>
        <v>5</v>
      </c>
    </row>
    <row r="20" spans="1:16" ht="15.75">
      <c r="A20" s="199">
        <v>8</v>
      </c>
      <c r="B20" s="137" t="s">
        <v>65</v>
      </c>
      <c r="C20" s="138" t="s">
        <v>195</v>
      </c>
      <c r="D20" s="123">
        <v>0</v>
      </c>
      <c r="E20" s="50">
        <v>77.03</v>
      </c>
      <c r="F20" s="31">
        <v>1</v>
      </c>
      <c r="G20" s="203">
        <f t="shared" si="0"/>
        <v>1</v>
      </c>
      <c r="H20" s="54">
        <f t="shared" si="1"/>
        <v>77.03</v>
      </c>
      <c r="I20" s="52">
        <f t="shared" si="2"/>
        <v>77.03</v>
      </c>
      <c r="J20" s="64">
        <v>4</v>
      </c>
      <c r="K20" s="50">
        <v>52.09</v>
      </c>
      <c r="L20" s="65"/>
      <c r="M20" s="155">
        <f t="shared" si="3"/>
        <v>4</v>
      </c>
      <c r="N20" s="51">
        <f t="shared" si="4"/>
        <v>52.09</v>
      </c>
      <c r="O20" s="82">
        <f t="shared" si="5"/>
        <v>52.09</v>
      </c>
      <c r="P20" s="313">
        <f t="shared" si="6"/>
        <v>5</v>
      </c>
    </row>
    <row r="21" spans="1:16" ht="15">
      <c r="A21" s="199">
        <v>9</v>
      </c>
      <c r="B21" s="137" t="s">
        <v>310</v>
      </c>
      <c r="C21" s="138" t="s">
        <v>238</v>
      </c>
      <c r="D21" s="123">
        <v>4</v>
      </c>
      <c r="E21" s="153">
        <v>72.97</v>
      </c>
      <c r="F21" s="31"/>
      <c r="G21" s="170">
        <f t="shared" si="0"/>
        <v>4</v>
      </c>
      <c r="H21" s="54">
        <f t="shared" si="1"/>
        <v>72.97</v>
      </c>
      <c r="I21" s="52">
        <f t="shared" si="2"/>
        <v>72.97</v>
      </c>
      <c r="J21" s="123">
        <v>4</v>
      </c>
      <c r="K21" s="273">
        <v>49.47</v>
      </c>
      <c r="L21" s="65"/>
      <c r="M21" s="155">
        <f t="shared" si="3"/>
        <v>4</v>
      </c>
      <c r="N21" s="51">
        <f t="shared" si="4"/>
        <v>49.47</v>
      </c>
      <c r="O21" s="82">
        <f t="shared" si="5"/>
        <v>49.47</v>
      </c>
      <c r="P21" s="313">
        <f t="shared" si="6"/>
        <v>8</v>
      </c>
    </row>
    <row r="22" spans="1:16" ht="15">
      <c r="A22" s="199">
        <v>10</v>
      </c>
      <c r="B22" s="137" t="s">
        <v>66</v>
      </c>
      <c r="C22" s="138" t="s">
        <v>147</v>
      </c>
      <c r="D22" s="123">
        <v>4</v>
      </c>
      <c r="E22" s="169">
        <v>74.76</v>
      </c>
      <c r="F22" s="31"/>
      <c r="G22" s="170">
        <f t="shared" si="0"/>
        <v>4</v>
      </c>
      <c r="H22" s="54">
        <f t="shared" si="1"/>
        <v>74.76</v>
      </c>
      <c r="I22" s="52">
        <f t="shared" si="2"/>
        <v>74.76</v>
      </c>
      <c r="J22" s="226">
        <v>4</v>
      </c>
      <c r="K22" s="273">
        <v>50.16</v>
      </c>
      <c r="L22" s="65"/>
      <c r="M22" s="155">
        <f t="shared" si="3"/>
        <v>4</v>
      </c>
      <c r="N22" s="51">
        <f t="shared" si="4"/>
        <v>50.16</v>
      </c>
      <c r="O22" s="82">
        <f t="shared" si="5"/>
        <v>50.16</v>
      </c>
      <c r="P22" s="313">
        <f t="shared" si="6"/>
        <v>8</v>
      </c>
    </row>
    <row r="23" spans="1:16" ht="15.75">
      <c r="A23" s="199">
        <v>11</v>
      </c>
      <c r="B23" s="137" t="s">
        <v>33</v>
      </c>
      <c r="C23" s="138" t="s">
        <v>175</v>
      </c>
      <c r="D23" s="123">
        <v>4</v>
      </c>
      <c r="E23" s="50">
        <v>74.36</v>
      </c>
      <c r="F23" s="31"/>
      <c r="G23" s="203">
        <f t="shared" si="0"/>
        <v>4</v>
      </c>
      <c r="H23" s="54">
        <f t="shared" si="1"/>
        <v>74.36</v>
      </c>
      <c r="I23" s="52">
        <f t="shared" si="2"/>
        <v>74.36</v>
      </c>
      <c r="J23" s="62">
        <v>4</v>
      </c>
      <c r="K23" s="50">
        <v>53.24</v>
      </c>
      <c r="L23" s="65"/>
      <c r="M23" s="155">
        <f t="shared" si="3"/>
        <v>4</v>
      </c>
      <c r="N23" s="51">
        <f t="shared" si="4"/>
        <v>53.24</v>
      </c>
      <c r="O23" s="82">
        <f t="shared" si="5"/>
        <v>53.24</v>
      </c>
      <c r="P23" s="313">
        <f t="shared" si="6"/>
        <v>8</v>
      </c>
    </row>
    <row r="24" spans="1:16" ht="15">
      <c r="A24" s="199">
        <v>12</v>
      </c>
      <c r="B24" s="137" t="s">
        <v>54</v>
      </c>
      <c r="C24" s="138" t="s">
        <v>142</v>
      </c>
      <c r="D24" s="123">
        <v>4</v>
      </c>
      <c r="E24" s="153">
        <v>73.28</v>
      </c>
      <c r="F24" s="31"/>
      <c r="G24" s="170">
        <f t="shared" si="0"/>
        <v>4</v>
      </c>
      <c r="H24" s="54">
        <f t="shared" si="1"/>
        <v>73.28</v>
      </c>
      <c r="I24" s="52">
        <f t="shared" si="2"/>
        <v>73.28</v>
      </c>
      <c r="J24" s="62">
        <v>8</v>
      </c>
      <c r="K24" s="50">
        <v>50.02</v>
      </c>
      <c r="L24" s="65"/>
      <c r="M24" s="155">
        <f t="shared" si="3"/>
        <v>8</v>
      </c>
      <c r="N24" s="51">
        <f t="shared" si="4"/>
        <v>50.02</v>
      </c>
      <c r="O24" s="82">
        <f t="shared" si="5"/>
        <v>50.02</v>
      </c>
      <c r="P24" s="313">
        <f t="shared" si="6"/>
        <v>12</v>
      </c>
    </row>
    <row r="25" spans="1:16" ht="15">
      <c r="A25" s="199">
        <v>13</v>
      </c>
      <c r="B25" s="137" t="s">
        <v>53</v>
      </c>
      <c r="C25" s="138" t="s">
        <v>322</v>
      </c>
      <c r="D25" s="123">
        <v>4</v>
      </c>
      <c r="E25" s="153">
        <v>75.37</v>
      </c>
      <c r="F25" s="31"/>
      <c r="G25" s="170">
        <f t="shared" si="0"/>
        <v>4</v>
      </c>
      <c r="H25" s="54">
        <f t="shared" si="1"/>
        <v>75.37</v>
      </c>
      <c r="I25" s="52">
        <f t="shared" si="2"/>
        <v>75.37</v>
      </c>
      <c r="J25" s="62">
        <v>8</v>
      </c>
      <c r="K25" s="50">
        <v>50.73</v>
      </c>
      <c r="L25" s="65"/>
      <c r="M25" s="155">
        <f t="shared" si="3"/>
        <v>8</v>
      </c>
      <c r="N25" s="51">
        <f t="shared" si="4"/>
        <v>50.73</v>
      </c>
      <c r="O25" s="82">
        <f t="shared" si="5"/>
        <v>50.73</v>
      </c>
      <c r="P25" s="313">
        <f t="shared" si="6"/>
        <v>12</v>
      </c>
    </row>
    <row r="26" spans="1:16" ht="15">
      <c r="A26" s="199">
        <v>14</v>
      </c>
      <c r="B26" s="137" t="s">
        <v>293</v>
      </c>
      <c r="C26" s="138" t="s">
        <v>234</v>
      </c>
      <c r="D26" s="123">
        <v>4</v>
      </c>
      <c r="E26" s="50">
        <v>74.82</v>
      </c>
      <c r="F26" s="31"/>
      <c r="G26" s="170">
        <f t="shared" si="0"/>
        <v>4</v>
      </c>
      <c r="H26" s="54">
        <f t="shared" si="1"/>
        <v>74.82</v>
      </c>
      <c r="I26" s="52">
        <f t="shared" si="2"/>
        <v>74.82</v>
      </c>
      <c r="J26" s="62">
        <v>8</v>
      </c>
      <c r="K26" s="50">
        <v>56.78</v>
      </c>
      <c r="L26" s="65">
        <v>1</v>
      </c>
      <c r="M26" s="155">
        <f t="shared" si="3"/>
        <v>9</v>
      </c>
      <c r="N26" s="51">
        <f t="shared" si="4"/>
        <v>56.78</v>
      </c>
      <c r="O26" s="82">
        <f t="shared" si="5"/>
        <v>56.78</v>
      </c>
      <c r="P26" s="313">
        <f t="shared" si="6"/>
        <v>13</v>
      </c>
    </row>
    <row r="27" spans="1:16" ht="15">
      <c r="A27" s="199">
        <v>15</v>
      </c>
      <c r="B27" s="137" t="s">
        <v>275</v>
      </c>
      <c r="C27" s="138" t="s">
        <v>317</v>
      </c>
      <c r="D27" s="123">
        <v>0</v>
      </c>
      <c r="E27" s="169">
        <v>77.35</v>
      </c>
      <c r="F27" s="31">
        <v>1</v>
      </c>
      <c r="G27" s="170">
        <f t="shared" si="0"/>
        <v>1</v>
      </c>
      <c r="H27" s="54">
        <f t="shared" si="1"/>
        <v>77.35</v>
      </c>
      <c r="I27" s="52">
        <f t="shared" si="2"/>
        <v>77.35</v>
      </c>
      <c r="J27" s="62" t="s">
        <v>339</v>
      </c>
      <c r="K27" s="50"/>
      <c r="L27" s="65"/>
      <c r="M27" s="155" t="s">
        <v>339</v>
      </c>
      <c r="N27" s="51">
        <f t="shared" si="4"/>
        <v>0</v>
      </c>
      <c r="O27" s="82">
        <f t="shared" si="5"/>
        <v>0</v>
      </c>
      <c r="P27" s="313" t="s">
        <v>339</v>
      </c>
    </row>
    <row r="28" spans="1:16" ht="15.75">
      <c r="A28" s="199">
        <v>16</v>
      </c>
      <c r="B28" s="137" t="s">
        <v>83</v>
      </c>
      <c r="C28" s="138" t="s">
        <v>330</v>
      </c>
      <c r="D28" s="123">
        <v>4</v>
      </c>
      <c r="E28" s="50">
        <v>75.7</v>
      </c>
      <c r="F28" s="31"/>
      <c r="G28" s="203">
        <f t="shared" si="0"/>
        <v>4</v>
      </c>
      <c r="H28" s="54">
        <f t="shared" si="1"/>
        <v>75.7</v>
      </c>
      <c r="I28" s="52">
        <f t="shared" si="2"/>
        <v>75.7</v>
      </c>
      <c r="J28" s="62"/>
      <c r="K28" s="53"/>
      <c r="L28" s="65"/>
      <c r="M28" s="63">
        <f aca="true" t="shared" si="7" ref="M28:M70">IF(J28="E","ELIM.",IF(J28="NP","NO PRES.",IF(J28="RET","RETIRADO",J28+L28)))</f>
        <v>0</v>
      </c>
      <c r="N28" s="51">
        <f t="shared" si="4"/>
        <v>0</v>
      </c>
      <c r="O28" s="202">
        <f t="shared" si="5"/>
        <v>0</v>
      </c>
      <c r="P28" s="200"/>
    </row>
    <row r="29" spans="1:16" ht="15">
      <c r="A29" s="199">
        <v>17</v>
      </c>
      <c r="B29" s="137" t="s">
        <v>188</v>
      </c>
      <c r="C29" s="138" t="s">
        <v>334</v>
      </c>
      <c r="D29" s="123">
        <v>4</v>
      </c>
      <c r="E29" s="153">
        <v>75.91</v>
      </c>
      <c r="F29" s="31"/>
      <c r="G29" s="170">
        <f t="shared" si="0"/>
        <v>4</v>
      </c>
      <c r="H29" s="54">
        <f t="shared" si="1"/>
        <v>75.91</v>
      </c>
      <c r="I29" s="52">
        <f t="shared" si="2"/>
        <v>75.91</v>
      </c>
      <c r="J29" s="62"/>
      <c r="K29" s="53"/>
      <c r="L29" s="65"/>
      <c r="M29" s="63">
        <f t="shared" si="7"/>
        <v>0</v>
      </c>
      <c r="N29" s="51">
        <f t="shared" si="4"/>
        <v>0</v>
      </c>
      <c r="O29" s="202">
        <f t="shared" si="5"/>
        <v>0</v>
      </c>
      <c r="P29" s="200"/>
    </row>
    <row r="30" spans="1:16" ht="15">
      <c r="A30" s="199">
        <v>18</v>
      </c>
      <c r="B30" s="137" t="s">
        <v>352</v>
      </c>
      <c r="C30" s="138" t="s">
        <v>263</v>
      </c>
      <c r="D30" s="123">
        <v>4</v>
      </c>
      <c r="E30" s="153">
        <v>76.73</v>
      </c>
      <c r="F30" s="31"/>
      <c r="G30" s="170">
        <f t="shared" si="0"/>
        <v>4</v>
      </c>
      <c r="H30" s="54">
        <f t="shared" si="1"/>
        <v>76.73</v>
      </c>
      <c r="I30" s="52">
        <f t="shared" si="2"/>
        <v>76.73</v>
      </c>
      <c r="J30" s="62"/>
      <c r="K30" s="53"/>
      <c r="L30" s="65"/>
      <c r="M30" s="63">
        <f t="shared" si="7"/>
        <v>0</v>
      </c>
      <c r="N30" s="51">
        <f t="shared" si="4"/>
        <v>0</v>
      </c>
      <c r="O30" s="202">
        <f t="shared" si="5"/>
        <v>0</v>
      </c>
      <c r="P30" s="200"/>
    </row>
    <row r="31" spans="1:16" ht="15.75">
      <c r="A31" s="199">
        <v>19</v>
      </c>
      <c r="B31" s="137" t="s">
        <v>209</v>
      </c>
      <c r="C31" s="138" t="s">
        <v>210</v>
      </c>
      <c r="D31" s="123">
        <v>4</v>
      </c>
      <c r="E31" s="50">
        <v>77.32</v>
      </c>
      <c r="F31" s="31">
        <v>1</v>
      </c>
      <c r="G31" s="203">
        <f t="shared" si="0"/>
        <v>5</v>
      </c>
      <c r="H31" s="54">
        <f t="shared" si="1"/>
        <v>77.32</v>
      </c>
      <c r="I31" s="52">
        <f t="shared" si="2"/>
        <v>77.32</v>
      </c>
      <c r="J31" s="62"/>
      <c r="K31" s="53"/>
      <c r="L31" s="65"/>
      <c r="M31" s="63">
        <f t="shared" si="7"/>
        <v>0</v>
      </c>
      <c r="N31" s="51">
        <f t="shared" si="4"/>
        <v>0</v>
      </c>
      <c r="O31" s="202">
        <f t="shared" si="5"/>
        <v>0</v>
      </c>
      <c r="P31" s="200"/>
    </row>
    <row r="32" spans="1:16" ht="15.75">
      <c r="A32" s="199">
        <v>20</v>
      </c>
      <c r="B32" s="297" t="s">
        <v>350</v>
      </c>
      <c r="C32" s="298" t="s">
        <v>345</v>
      </c>
      <c r="D32" s="123">
        <v>4</v>
      </c>
      <c r="E32" s="50">
        <v>77.43</v>
      </c>
      <c r="F32" s="31">
        <v>1</v>
      </c>
      <c r="G32" s="203">
        <f t="shared" si="0"/>
        <v>5</v>
      </c>
      <c r="H32" s="54">
        <f t="shared" si="1"/>
        <v>77.43</v>
      </c>
      <c r="I32" s="52">
        <f t="shared" si="2"/>
        <v>77.43</v>
      </c>
      <c r="J32" s="62"/>
      <c r="K32" s="53"/>
      <c r="L32" s="65"/>
      <c r="M32" s="63">
        <f t="shared" si="7"/>
        <v>0</v>
      </c>
      <c r="N32" s="51">
        <f t="shared" si="4"/>
        <v>0</v>
      </c>
      <c r="O32" s="202">
        <f t="shared" si="5"/>
        <v>0</v>
      </c>
      <c r="P32" s="200"/>
    </row>
    <row r="33" spans="1:16" ht="15">
      <c r="A33" s="199">
        <v>21</v>
      </c>
      <c r="B33" s="137" t="s">
        <v>283</v>
      </c>
      <c r="C33" s="138" t="s">
        <v>233</v>
      </c>
      <c r="D33" s="123">
        <v>4</v>
      </c>
      <c r="E33" s="153">
        <v>77.49</v>
      </c>
      <c r="F33" s="31">
        <v>1</v>
      </c>
      <c r="G33" s="170">
        <f t="shared" si="0"/>
        <v>5</v>
      </c>
      <c r="H33" s="54">
        <f t="shared" si="1"/>
        <v>77.49</v>
      </c>
      <c r="I33" s="52">
        <f t="shared" si="2"/>
        <v>77.49</v>
      </c>
      <c r="J33" s="62"/>
      <c r="K33" s="53"/>
      <c r="L33" s="65"/>
      <c r="M33" s="63">
        <f t="shared" si="7"/>
        <v>0</v>
      </c>
      <c r="N33" s="51">
        <f t="shared" si="4"/>
        <v>0</v>
      </c>
      <c r="O33" s="202">
        <f t="shared" si="5"/>
        <v>0</v>
      </c>
      <c r="P33" s="200"/>
    </row>
    <row r="34" spans="1:16" ht="15">
      <c r="A34" s="199">
        <v>22</v>
      </c>
      <c r="B34" s="137" t="s">
        <v>281</v>
      </c>
      <c r="C34" s="138" t="s">
        <v>320</v>
      </c>
      <c r="D34" s="123">
        <v>4</v>
      </c>
      <c r="E34" s="153">
        <v>78.04</v>
      </c>
      <c r="F34" s="31">
        <v>1</v>
      </c>
      <c r="G34" s="170">
        <f t="shared" si="0"/>
        <v>5</v>
      </c>
      <c r="H34" s="54">
        <f t="shared" si="1"/>
        <v>78.04</v>
      </c>
      <c r="I34" s="52">
        <f t="shared" si="2"/>
        <v>78.04</v>
      </c>
      <c r="J34" s="62"/>
      <c r="K34" s="53"/>
      <c r="L34" s="65"/>
      <c r="M34" s="63">
        <f t="shared" si="7"/>
        <v>0</v>
      </c>
      <c r="N34" s="51">
        <f t="shared" si="4"/>
        <v>0</v>
      </c>
      <c r="O34" s="202">
        <f t="shared" si="5"/>
        <v>0</v>
      </c>
      <c r="P34" s="200"/>
    </row>
    <row r="35" spans="1:16" ht="15.75">
      <c r="A35" s="199">
        <v>23</v>
      </c>
      <c r="B35" s="137" t="s">
        <v>91</v>
      </c>
      <c r="C35" s="138" t="s">
        <v>134</v>
      </c>
      <c r="D35" s="123">
        <v>4</v>
      </c>
      <c r="E35" s="50">
        <v>78.11</v>
      </c>
      <c r="F35" s="31">
        <v>1</v>
      </c>
      <c r="G35" s="203">
        <f t="shared" si="0"/>
        <v>5</v>
      </c>
      <c r="H35" s="54">
        <f t="shared" si="1"/>
        <v>78.11</v>
      </c>
      <c r="I35" s="52">
        <f t="shared" si="2"/>
        <v>78.11</v>
      </c>
      <c r="J35" s="62"/>
      <c r="K35" s="53"/>
      <c r="L35" s="65"/>
      <c r="M35" s="63">
        <f t="shared" si="7"/>
        <v>0</v>
      </c>
      <c r="N35" s="51">
        <f t="shared" si="4"/>
        <v>0</v>
      </c>
      <c r="O35" s="202">
        <f t="shared" si="5"/>
        <v>0</v>
      </c>
      <c r="P35" s="200"/>
    </row>
    <row r="36" spans="1:16" ht="15.75">
      <c r="A36" s="199">
        <v>24</v>
      </c>
      <c r="B36" s="137" t="s">
        <v>125</v>
      </c>
      <c r="C36" s="138" t="s">
        <v>174</v>
      </c>
      <c r="D36" s="123">
        <v>4</v>
      </c>
      <c r="E36" s="50">
        <v>79.2</v>
      </c>
      <c r="F36" s="31">
        <v>1</v>
      </c>
      <c r="G36" s="203">
        <f t="shared" si="0"/>
        <v>5</v>
      </c>
      <c r="H36" s="54">
        <f t="shared" si="1"/>
        <v>79.2</v>
      </c>
      <c r="I36" s="52">
        <f t="shared" si="2"/>
        <v>79.2</v>
      </c>
      <c r="J36" s="62"/>
      <c r="K36" s="53"/>
      <c r="L36" s="65"/>
      <c r="M36" s="63">
        <f t="shared" si="7"/>
        <v>0</v>
      </c>
      <c r="N36" s="51">
        <f t="shared" si="4"/>
        <v>0</v>
      </c>
      <c r="O36" s="202">
        <f t="shared" si="5"/>
        <v>0</v>
      </c>
      <c r="P36" s="200"/>
    </row>
    <row r="37" spans="1:16" ht="15">
      <c r="A37" s="199">
        <v>25</v>
      </c>
      <c r="B37" s="137" t="s">
        <v>230</v>
      </c>
      <c r="C37" s="138" t="s">
        <v>231</v>
      </c>
      <c r="D37" s="123">
        <v>4</v>
      </c>
      <c r="E37" s="169">
        <v>79.31</v>
      </c>
      <c r="F37" s="31">
        <v>1</v>
      </c>
      <c r="G37" s="170">
        <f t="shared" si="0"/>
        <v>5</v>
      </c>
      <c r="H37" s="54">
        <f t="shared" si="1"/>
        <v>79.31</v>
      </c>
      <c r="I37" s="52">
        <f t="shared" si="2"/>
        <v>79.31</v>
      </c>
      <c r="J37" s="226"/>
      <c r="K37" s="153"/>
      <c r="L37" s="65"/>
      <c r="M37" s="63">
        <f t="shared" si="7"/>
        <v>0</v>
      </c>
      <c r="N37" s="314">
        <f t="shared" si="4"/>
        <v>0</v>
      </c>
      <c r="O37" s="202">
        <f t="shared" si="5"/>
        <v>0</v>
      </c>
      <c r="P37" s="200"/>
    </row>
    <row r="38" spans="1:16" ht="15">
      <c r="A38" s="199">
        <v>26</v>
      </c>
      <c r="B38" s="137" t="s">
        <v>286</v>
      </c>
      <c r="C38" s="138" t="s">
        <v>323</v>
      </c>
      <c r="D38" s="123">
        <v>4</v>
      </c>
      <c r="E38" s="168">
        <v>80.4</v>
      </c>
      <c r="F38" s="31">
        <v>1</v>
      </c>
      <c r="G38" s="170">
        <f t="shared" si="0"/>
        <v>5</v>
      </c>
      <c r="H38" s="54">
        <f t="shared" si="1"/>
        <v>80.4</v>
      </c>
      <c r="I38" s="52">
        <f t="shared" si="2"/>
        <v>80.4</v>
      </c>
      <c r="J38" s="226"/>
      <c r="K38" s="153"/>
      <c r="L38" s="65"/>
      <c r="M38" s="63">
        <f t="shared" si="7"/>
        <v>0</v>
      </c>
      <c r="N38" s="314">
        <f t="shared" si="4"/>
        <v>0</v>
      </c>
      <c r="O38" s="202">
        <f t="shared" si="5"/>
        <v>0</v>
      </c>
      <c r="P38" s="200"/>
    </row>
    <row r="39" spans="1:16" ht="15">
      <c r="A39" s="199">
        <v>27</v>
      </c>
      <c r="B39" s="137" t="s">
        <v>292</v>
      </c>
      <c r="C39" s="138" t="s">
        <v>252</v>
      </c>
      <c r="D39" s="123">
        <v>4</v>
      </c>
      <c r="E39" s="153">
        <v>770.7</v>
      </c>
      <c r="F39" s="31">
        <v>1</v>
      </c>
      <c r="G39" s="170">
        <f t="shared" si="0"/>
        <v>5</v>
      </c>
      <c r="H39" s="54">
        <f t="shared" si="1"/>
        <v>770.7</v>
      </c>
      <c r="I39" s="52">
        <f t="shared" si="2"/>
        <v>770.7</v>
      </c>
      <c r="J39" s="62"/>
      <c r="K39" s="53"/>
      <c r="L39" s="65"/>
      <c r="M39" s="63">
        <f t="shared" si="7"/>
        <v>0</v>
      </c>
      <c r="N39" s="51">
        <f t="shared" si="4"/>
        <v>0</v>
      </c>
      <c r="O39" s="202">
        <f t="shared" si="5"/>
        <v>0</v>
      </c>
      <c r="P39" s="200"/>
    </row>
    <row r="40" spans="1:16" ht="15.75">
      <c r="A40" s="199">
        <v>28</v>
      </c>
      <c r="B40" s="137" t="s">
        <v>351</v>
      </c>
      <c r="C40" s="138" t="s">
        <v>154</v>
      </c>
      <c r="D40" s="123">
        <v>4</v>
      </c>
      <c r="E40" s="50">
        <v>83.19</v>
      </c>
      <c r="F40" s="31">
        <v>2</v>
      </c>
      <c r="G40" s="203">
        <f t="shared" si="0"/>
        <v>6</v>
      </c>
      <c r="H40" s="54">
        <f t="shared" si="1"/>
        <v>83.19</v>
      </c>
      <c r="I40" s="52">
        <f t="shared" si="2"/>
        <v>83.19</v>
      </c>
      <c r="J40" s="62"/>
      <c r="K40" s="53"/>
      <c r="L40" s="65"/>
      <c r="M40" s="63">
        <f t="shared" si="7"/>
        <v>0</v>
      </c>
      <c r="N40" s="51">
        <f t="shared" si="4"/>
        <v>0</v>
      </c>
      <c r="O40" s="202">
        <f t="shared" si="5"/>
        <v>0</v>
      </c>
      <c r="P40" s="200"/>
    </row>
    <row r="41" spans="1:16" ht="15.75">
      <c r="A41" s="199">
        <v>29</v>
      </c>
      <c r="B41" s="137" t="s">
        <v>309</v>
      </c>
      <c r="C41" s="138" t="s">
        <v>333</v>
      </c>
      <c r="D41" s="123">
        <v>4</v>
      </c>
      <c r="E41" s="50">
        <v>85.73</v>
      </c>
      <c r="F41" s="31">
        <v>3</v>
      </c>
      <c r="G41" s="203">
        <f t="shared" si="0"/>
        <v>7</v>
      </c>
      <c r="H41" s="54">
        <f t="shared" si="1"/>
        <v>85.73</v>
      </c>
      <c r="I41" s="52">
        <f t="shared" si="2"/>
        <v>85.73</v>
      </c>
      <c r="J41" s="62"/>
      <c r="K41" s="53"/>
      <c r="L41" s="65"/>
      <c r="M41" s="63">
        <f t="shared" si="7"/>
        <v>0</v>
      </c>
      <c r="N41" s="51">
        <f t="shared" si="4"/>
        <v>0</v>
      </c>
      <c r="O41" s="202">
        <f t="shared" si="5"/>
        <v>0</v>
      </c>
      <c r="P41" s="200"/>
    </row>
    <row r="42" spans="1:16" ht="15.75">
      <c r="A42" s="199">
        <v>30</v>
      </c>
      <c r="B42" s="227" t="s">
        <v>270</v>
      </c>
      <c r="C42" s="228" t="s">
        <v>159</v>
      </c>
      <c r="D42" s="123">
        <v>4</v>
      </c>
      <c r="E42" s="50">
        <v>85.76</v>
      </c>
      <c r="F42" s="31">
        <v>3</v>
      </c>
      <c r="G42" s="203">
        <f t="shared" si="0"/>
        <v>7</v>
      </c>
      <c r="H42" s="54">
        <f t="shared" si="1"/>
        <v>85.76</v>
      </c>
      <c r="I42" s="52">
        <f t="shared" si="2"/>
        <v>85.76</v>
      </c>
      <c r="J42" s="62"/>
      <c r="K42" s="53"/>
      <c r="L42" s="65"/>
      <c r="M42" s="63">
        <f t="shared" si="7"/>
        <v>0</v>
      </c>
      <c r="N42" s="51">
        <f t="shared" si="4"/>
        <v>0</v>
      </c>
      <c r="O42" s="202">
        <f t="shared" si="5"/>
        <v>0</v>
      </c>
      <c r="P42" s="200"/>
    </row>
    <row r="43" spans="1:16" ht="15.75">
      <c r="A43" s="199">
        <v>31</v>
      </c>
      <c r="B43" s="137" t="s">
        <v>221</v>
      </c>
      <c r="C43" s="138" t="s">
        <v>222</v>
      </c>
      <c r="D43" s="123">
        <v>8</v>
      </c>
      <c r="E43" s="50">
        <v>75.37</v>
      </c>
      <c r="F43" s="31"/>
      <c r="G43" s="203">
        <f t="shared" si="0"/>
        <v>8</v>
      </c>
      <c r="H43" s="54">
        <f t="shared" si="1"/>
        <v>75.37</v>
      </c>
      <c r="I43" s="52">
        <f t="shared" si="2"/>
        <v>75.37</v>
      </c>
      <c r="J43" s="62"/>
      <c r="K43" s="53"/>
      <c r="L43" s="65"/>
      <c r="M43" s="63">
        <f t="shared" si="7"/>
        <v>0</v>
      </c>
      <c r="N43" s="51">
        <f t="shared" si="4"/>
        <v>0</v>
      </c>
      <c r="O43" s="202">
        <f t="shared" si="5"/>
        <v>0</v>
      </c>
      <c r="P43" s="200"/>
    </row>
    <row r="44" spans="1:16" ht="15">
      <c r="A44" s="199">
        <v>32</v>
      </c>
      <c r="B44" s="137" t="s">
        <v>278</v>
      </c>
      <c r="C44" s="138" t="s">
        <v>228</v>
      </c>
      <c r="D44" s="123">
        <v>8</v>
      </c>
      <c r="E44" s="153">
        <v>76.69</v>
      </c>
      <c r="F44" s="31"/>
      <c r="G44" s="170">
        <f t="shared" si="0"/>
        <v>8</v>
      </c>
      <c r="H44" s="54">
        <f t="shared" si="1"/>
        <v>76.69</v>
      </c>
      <c r="I44" s="52">
        <f t="shared" si="2"/>
        <v>76.69</v>
      </c>
      <c r="J44" s="62"/>
      <c r="K44" s="53"/>
      <c r="L44" s="65"/>
      <c r="M44" s="63">
        <f t="shared" si="7"/>
        <v>0</v>
      </c>
      <c r="N44" s="51">
        <f t="shared" si="4"/>
        <v>0</v>
      </c>
      <c r="O44" s="202">
        <f t="shared" si="5"/>
        <v>0</v>
      </c>
      <c r="P44" s="200"/>
    </row>
    <row r="45" spans="1:16" ht="15">
      <c r="A45" s="199">
        <v>33</v>
      </c>
      <c r="B45" s="137" t="s">
        <v>296</v>
      </c>
      <c r="C45" s="138" t="s">
        <v>326</v>
      </c>
      <c r="D45" s="123">
        <v>8</v>
      </c>
      <c r="E45" s="153">
        <v>76.86</v>
      </c>
      <c r="F45" s="31"/>
      <c r="G45" s="170">
        <f aca="true" t="shared" si="8" ref="G45:G62">IF(D45="E","ELIM.",IF(D45="NP","NO PRES.",IF(D45="RET","RETIRADO",F45+D45)))</f>
        <v>8</v>
      </c>
      <c r="H45" s="54">
        <f aca="true" t="shared" si="9" ref="H45:H70">IF(D45="E","ELIM.",IF(D45="NP","NO PRES.",IF(D45="RET","RETIRADO",E45)))</f>
        <v>76.86</v>
      </c>
      <c r="I45" s="52">
        <f aca="true" t="shared" si="10" ref="I45:I70">E45</f>
        <v>76.86</v>
      </c>
      <c r="J45" s="62"/>
      <c r="K45" s="53"/>
      <c r="L45" s="65"/>
      <c r="M45" s="63">
        <f t="shared" si="7"/>
        <v>0</v>
      </c>
      <c r="N45" s="51">
        <f aca="true" t="shared" si="11" ref="N45:N70">IF(J45="E","ELIM.",IF(J45="NP","NO PRES.",IF(J45="RET","RETIRADO",K45)))</f>
        <v>0</v>
      </c>
      <c r="O45" s="202">
        <f aca="true" t="shared" si="12" ref="O45:O70">K45</f>
        <v>0</v>
      </c>
      <c r="P45" s="200"/>
    </row>
    <row r="46" spans="1:16" ht="15.75">
      <c r="A46" s="199">
        <v>34</v>
      </c>
      <c r="B46" s="137" t="s">
        <v>307</v>
      </c>
      <c r="C46" s="138" t="s">
        <v>254</v>
      </c>
      <c r="D46" s="123">
        <v>8</v>
      </c>
      <c r="E46" s="50">
        <v>77.19</v>
      </c>
      <c r="F46" s="31">
        <v>1</v>
      </c>
      <c r="G46" s="203">
        <f t="shared" si="8"/>
        <v>9</v>
      </c>
      <c r="H46" s="54">
        <f t="shared" si="9"/>
        <v>77.19</v>
      </c>
      <c r="I46" s="52">
        <f t="shared" si="10"/>
        <v>77.19</v>
      </c>
      <c r="J46" s="62"/>
      <c r="K46" s="53"/>
      <c r="L46" s="65"/>
      <c r="M46" s="63">
        <f t="shared" si="7"/>
        <v>0</v>
      </c>
      <c r="N46" s="51">
        <f t="shared" si="11"/>
        <v>0</v>
      </c>
      <c r="O46" s="202">
        <f t="shared" si="12"/>
        <v>0</v>
      </c>
      <c r="P46" s="200"/>
    </row>
    <row r="47" spans="1:16" ht="15.75">
      <c r="A47" s="199">
        <v>35</v>
      </c>
      <c r="B47" s="137" t="s">
        <v>71</v>
      </c>
      <c r="C47" s="138" t="s">
        <v>331</v>
      </c>
      <c r="D47" s="123">
        <v>8</v>
      </c>
      <c r="E47" s="50">
        <v>79.23</v>
      </c>
      <c r="F47" s="31">
        <v>1</v>
      </c>
      <c r="G47" s="203">
        <f t="shared" si="8"/>
        <v>9</v>
      </c>
      <c r="H47" s="54">
        <f t="shared" si="9"/>
        <v>79.23</v>
      </c>
      <c r="I47" s="52">
        <f t="shared" si="10"/>
        <v>79.23</v>
      </c>
      <c r="J47" s="62"/>
      <c r="K47" s="53"/>
      <c r="L47" s="65"/>
      <c r="M47" s="63">
        <f t="shared" si="7"/>
        <v>0</v>
      </c>
      <c r="N47" s="51">
        <f t="shared" si="11"/>
        <v>0</v>
      </c>
      <c r="O47" s="202">
        <f t="shared" si="12"/>
        <v>0</v>
      </c>
      <c r="P47" s="200"/>
    </row>
    <row r="48" spans="1:16" ht="15.75">
      <c r="A48" s="199">
        <v>36</v>
      </c>
      <c r="B48" s="137" t="s">
        <v>181</v>
      </c>
      <c r="C48" s="138" t="s">
        <v>182</v>
      </c>
      <c r="D48" s="123">
        <v>8</v>
      </c>
      <c r="E48" s="50">
        <v>79.33</v>
      </c>
      <c r="F48" s="31">
        <v>1</v>
      </c>
      <c r="G48" s="203">
        <f t="shared" si="8"/>
        <v>9</v>
      </c>
      <c r="H48" s="54">
        <f t="shared" si="9"/>
        <v>79.33</v>
      </c>
      <c r="I48" s="52">
        <f t="shared" si="10"/>
        <v>79.33</v>
      </c>
      <c r="J48" s="62"/>
      <c r="K48" s="53"/>
      <c r="L48" s="65"/>
      <c r="M48" s="63">
        <f t="shared" si="7"/>
        <v>0</v>
      </c>
      <c r="N48" s="51">
        <f t="shared" si="11"/>
        <v>0</v>
      </c>
      <c r="O48" s="202">
        <f t="shared" si="12"/>
        <v>0</v>
      </c>
      <c r="P48" s="200"/>
    </row>
    <row r="49" spans="1:16" ht="15">
      <c r="A49" s="199">
        <v>37</v>
      </c>
      <c r="B49" s="137" t="s">
        <v>280</v>
      </c>
      <c r="C49" s="138" t="s">
        <v>319</v>
      </c>
      <c r="D49" s="123">
        <v>8</v>
      </c>
      <c r="E49" s="153">
        <v>79.67</v>
      </c>
      <c r="F49" s="31">
        <v>1</v>
      </c>
      <c r="G49" s="170">
        <f t="shared" si="8"/>
        <v>9</v>
      </c>
      <c r="H49" s="54">
        <f t="shared" si="9"/>
        <v>79.67</v>
      </c>
      <c r="I49" s="52">
        <f t="shared" si="10"/>
        <v>79.67</v>
      </c>
      <c r="J49" s="62"/>
      <c r="K49" s="53"/>
      <c r="L49" s="65"/>
      <c r="M49" s="63">
        <f t="shared" si="7"/>
        <v>0</v>
      </c>
      <c r="N49" s="51">
        <f t="shared" si="11"/>
        <v>0</v>
      </c>
      <c r="O49" s="202">
        <f t="shared" si="12"/>
        <v>0</v>
      </c>
      <c r="P49" s="200"/>
    </row>
    <row r="50" spans="1:16" ht="15">
      <c r="A50" s="199">
        <v>38</v>
      </c>
      <c r="B50" s="137" t="s">
        <v>276</v>
      </c>
      <c r="C50" s="138" t="s">
        <v>318</v>
      </c>
      <c r="D50" s="123">
        <v>8</v>
      </c>
      <c r="E50" s="153">
        <v>80.44</v>
      </c>
      <c r="F50" s="31">
        <v>1</v>
      </c>
      <c r="G50" s="170">
        <f t="shared" si="8"/>
        <v>9</v>
      </c>
      <c r="H50" s="54">
        <f t="shared" si="9"/>
        <v>80.44</v>
      </c>
      <c r="I50" s="52">
        <f t="shared" si="10"/>
        <v>80.44</v>
      </c>
      <c r="J50" s="62"/>
      <c r="K50" s="53"/>
      <c r="L50" s="65"/>
      <c r="M50" s="63">
        <f t="shared" si="7"/>
        <v>0</v>
      </c>
      <c r="N50" s="51">
        <f t="shared" si="11"/>
        <v>0</v>
      </c>
      <c r="O50" s="202">
        <f t="shared" si="12"/>
        <v>0</v>
      </c>
      <c r="P50" s="200"/>
    </row>
    <row r="51" spans="1:16" ht="15">
      <c r="A51" s="199">
        <v>39</v>
      </c>
      <c r="B51" s="227" t="s">
        <v>271</v>
      </c>
      <c r="C51" s="228" t="s">
        <v>153</v>
      </c>
      <c r="D51" s="123">
        <v>8</v>
      </c>
      <c r="E51" s="153">
        <v>80.61</v>
      </c>
      <c r="F51" s="31">
        <v>1</v>
      </c>
      <c r="G51" s="170">
        <f t="shared" si="8"/>
        <v>9</v>
      </c>
      <c r="H51" s="54">
        <f t="shared" si="9"/>
        <v>80.61</v>
      </c>
      <c r="I51" s="52">
        <f t="shared" si="10"/>
        <v>80.61</v>
      </c>
      <c r="J51" s="62"/>
      <c r="K51" s="53"/>
      <c r="L51" s="65"/>
      <c r="M51" s="63">
        <f t="shared" si="7"/>
        <v>0</v>
      </c>
      <c r="N51" s="51">
        <f t="shared" si="11"/>
        <v>0</v>
      </c>
      <c r="O51" s="202">
        <f t="shared" si="12"/>
        <v>0</v>
      </c>
      <c r="P51" s="200"/>
    </row>
    <row r="52" spans="1:16" ht="15.75">
      <c r="A52" s="199">
        <v>40</v>
      </c>
      <c r="B52" s="137" t="s">
        <v>49</v>
      </c>
      <c r="C52" s="138" t="s">
        <v>57</v>
      </c>
      <c r="D52" s="123">
        <v>4</v>
      </c>
      <c r="E52" s="50">
        <v>96.79</v>
      </c>
      <c r="F52" s="31">
        <v>5</v>
      </c>
      <c r="G52" s="203">
        <f t="shared" si="8"/>
        <v>9</v>
      </c>
      <c r="H52" s="54">
        <f t="shared" si="9"/>
        <v>96.79</v>
      </c>
      <c r="I52" s="52">
        <f t="shared" si="10"/>
        <v>96.79</v>
      </c>
      <c r="J52" s="62"/>
      <c r="K52" s="53"/>
      <c r="L52" s="65"/>
      <c r="M52" s="63">
        <f t="shared" si="7"/>
        <v>0</v>
      </c>
      <c r="N52" s="51">
        <f t="shared" si="11"/>
        <v>0</v>
      </c>
      <c r="O52" s="202">
        <f t="shared" si="12"/>
        <v>0</v>
      </c>
      <c r="P52" s="200"/>
    </row>
    <row r="53" spans="1:16" ht="15">
      <c r="A53" s="199">
        <v>41</v>
      </c>
      <c r="B53" s="137" t="s">
        <v>277</v>
      </c>
      <c r="C53" s="138" t="s">
        <v>243</v>
      </c>
      <c r="D53" s="123">
        <v>8</v>
      </c>
      <c r="E53" s="153">
        <v>82.43</v>
      </c>
      <c r="F53" s="31">
        <v>2</v>
      </c>
      <c r="G53" s="170">
        <f t="shared" si="8"/>
        <v>10</v>
      </c>
      <c r="H53" s="54">
        <f t="shared" si="9"/>
        <v>82.43</v>
      </c>
      <c r="I53" s="52">
        <f t="shared" si="10"/>
        <v>82.43</v>
      </c>
      <c r="J53" s="62"/>
      <c r="K53" s="53"/>
      <c r="L53" s="65"/>
      <c r="M53" s="63">
        <f t="shared" si="7"/>
        <v>0</v>
      </c>
      <c r="N53" s="51">
        <f t="shared" si="11"/>
        <v>0</v>
      </c>
      <c r="O53" s="202">
        <f t="shared" si="12"/>
        <v>0</v>
      </c>
      <c r="P53" s="200"/>
    </row>
    <row r="54" spans="1:16" ht="15.75">
      <c r="A54" s="199">
        <v>42</v>
      </c>
      <c r="B54" s="137" t="s">
        <v>241</v>
      </c>
      <c r="C54" s="138" t="s">
        <v>138</v>
      </c>
      <c r="D54" s="123">
        <v>8</v>
      </c>
      <c r="E54" s="50">
        <v>83.52</v>
      </c>
      <c r="F54" s="31">
        <v>2</v>
      </c>
      <c r="G54" s="203">
        <f t="shared" si="8"/>
        <v>10</v>
      </c>
      <c r="H54" s="54">
        <f t="shared" si="9"/>
        <v>83.52</v>
      </c>
      <c r="I54" s="52">
        <f t="shared" si="10"/>
        <v>83.52</v>
      </c>
      <c r="J54" s="62"/>
      <c r="K54" s="53"/>
      <c r="L54" s="65"/>
      <c r="M54" s="63">
        <f t="shared" si="7"/>
        <v>0</v>
      </c>
      <c r="N54" s="51">
        <f t="shared" si="11"/>
        <v>0</v>
      </c>
      <c r="O54" s="202">
        <f t="shared" si="12"/>
        <v>0</v>
      </c>
      <c r="P54" s="200"/>
    </row>
    <row r="55" spans="1:16" ht="15">
      <c r="A55" s="199">
        <v>43</v>
      </c>
      <c r="B55" s="137" t="s">
        <v>67</v>
      </c>
      <c r="C55" s="138" t="s">
        <v>150</v>
      </c>
      <c r="D55" s="123">
        <v>12</v>
      </c>
      <c r="E55" s="169">
        <v>71.26</v>
      </c>
      <c r="F55" s="31"/>
      <c r="G55" s="170">
        <f t="shared" si="8"/>
        <v>12</v>
      </c>
      <c r="H55" s="54">
        <f t="shared" si="9"/>
        <v>71.26</v>
      </c>
      <c r="I55" s="52">
        <f t="shared" si="10"/>
        <v>71.26</v>
      </c>
      <c r="J55" s="226"/>
      <c r="K55" s="153"/>
      <c r="L55" s="65"/>
      <c r="M55" s="63">
        <f t="shared" si="7"/>
        <v>0</v>
      </c>
      <c r="N55" s="314">
        <f t="shared" si="11"/>
        <v>0</v>
      </c>
      <c r="O55" s="202">
        <f t="shared" si="12"/>
        <v>0</v>
      </c>
      <c r="P55" s="200"/>
    </row>
    <row r="56" spans="1:16" ht="15">
      <c r="A56" s="199">
        <v>44</v>
      </c>
      <c r="B56" s="137" t="s">
        <v>316</v>
      </c>
      <c r="C56" s="138" t="s">
        <v>338</v>
      </c>
      <c r="D56" s="123">
        <v>16</v>
      </c>
      <c r="E56" s="153">
        <v>73.4</v>
      </c>
      <c r="F56" s="31"/>
      <c r="G56" s="170">
        <f t="shared" si="8"/>
        <v>16</v>
      </c>
      <c r="H56" s="54">
        <f t="shared" si="9"/>
        <v>73.4</v>
      </c>
      <c r="I56" s="52">
        <f t="shared" si="10"/>
        <v>73.4</v>
      </c>
      <c r="J56" s="62"/>
      <c r="K56" s="53"/>
      <c r="L56" s="65"/>
      <c r="M56" s="63">
        <f t="shared" si="7"/>
        <v>0</v>
      </c>
      <c r="N56" s="314">
        <f t="shared" si="11"/>
        <v>0</v>
      </c>
      <c r="O56" s="202">
        <f t="shared" si="12"/>
        <v>0</v>
      </c>
      <c r="P56" s="200"/>
    </row>
    <row r="57" spans="1:16" ht="15.75">
      <c r="A57" s="199">
        <v>45</v>
      </c>
      <c r="B57" s="137" t="s">
        <v>291</v>
      </c>
      <c r="C57" s="138" t="s">
        <v>324</v>
      </c>
      <c r="D57" s="123">
        <v>16</v>
      </c>
      <c r="E57" s="50">
        <v>83.66</v>
      </c>
      <c r="F57" s="31">
        <v>2</v>
      </c>
      <c r="G57" s="203">
        <f t="shared" si="8"/>
        <v>18</v>
      </c>
      <c r="H57" s="54">
        <f t="shared" si="9"/>
        <v>83.66</v>
      </c>
      <c r="I57" s="52">
        <f t="shared" si="10"/>
        <v>83.66</v>
      </c>
      <c r="J57" s="62"/>
      <c r="K57" s="53"/>
      <c r="L57" s="65"/>
      <c r="M57" s="63">
        <f t="shared" si="7"/>
        <v>0</v>
      </c>
      <c r="N57" s="314">
        <f t="shared" si="11"/>
        <v>0</v>
      </c>
      <c r="O57" s="202">
        <f t="shared" si="12"/>
        <v>0</v>
      </c>
      <c r="P57" s="200"/>
    </row>
    <row r="58" spans="1:16" ht="15.75">
      <c r="A58" s="199">
        <v>46</v>
      </c>
      <c r="B58" s="137" t="s">
        <v>298</v>
      </c>
      <c r="C58" s="138" t="s">
        <v>198</v>
      </c>
      <c r="D58" s="123">
        <v>16</v>
      </c>
      <c r="E58" s="50">
        <v>85.81</v>
      </c>
      <c r="F58" s="31">
        <v>3</v>
      </c>
      <c r="G58" s="203">
        <f t="shared" si="8"/>
        <v>19</v>
      </c>
      <c r="H58" s="54">
        <f t="shared" si="9"/>
        <v>85.81</v>
      </c>
      <c r="I58" s="52">
        <f t="shared" si="10"/>
        <v>85.81</v>
      </c>
      <c r="J58" s="62"/>
      <c r="K58" s="53"/>
      <c r="L58" s="65"/>
      <c r="M58" s="63">
        <f t="shared" si="7"/>
        <v>0</v>
      </c>
      <c r="N58" s="314">
        <f t="shared" si="11"/>
        <v>0</v>
      </c>
      <c r="O58" s="202">
        <f t="shared" si="12"/>
        <v>0</v>
      </c>
      <c r="P58" s="200"/>
    </row>
    <row r="59" spans="1:16" ht="15.75">
      <c r="A59" s="199">
        <v>47</v>
      </c>
      <c r="B59" s="137" t="s">
        <v>353</v>
      </c>
      <c r="C59" s="138" t="s">
        <v>260</v>
      </c>
      <c r="D59" s="123">
        <v>16</v>
      </c>
      <c r="E59" s="50">
        <v>106.15</v>
      </c>
      <c r="F59" s="31">
        <v>4</v>
      </c>
      <c r="G59" s="203">
        <f t="shared" si="8"/>
        <v>20</v>
      </c>
      <c r="H59" s="54">
        <f t="shared" si="9"/>
        <v>106.15</v>
      </c>
      <c r="I59" s="52">
        <f t="shared" si="10"/>
        <v>106.15</v>
      </c>
      <c r="J59" s="62"/>
      <c r="K59" s="53"/>
      <c r="L59" s="65"/>
      <c r="M59" s="63">
        <f t="shared" si="7"/>
        <v>0</v>
      </c>
      <c r="N59" s="314">
        <f t="shared" si="11"/>
        <v>0</v>
      </c>
      <c r="O59" s="202">
        <f t="shared" si="12"/>
        <v>0</v>
      </c>
      <c r="P59" s="200"/>
    </row>
    <row r="60" spans="1:16" ht="15">
      <c r="A60" s="199">
        <v>48</v>
      </c>
      <c r="B60" s="137" t="s">
        <v>279</v>
      </c>
      <c r="C60" s="138" t="s">
        <v>236</v>
      </c>
      <c r="D60" s="123">
        <v>20</v>
      </c>
      <c r="E60" s="153">
        <v>81.76</v>
      </c>
      <c r="F60" s="31">
        <v>2</v>
      </c>
      <c r="G60" s="170">
        <f t="shared" si="8"/>
        <v>22</v>
      </c>
      <c r="H60" s="54">
        <f t="shared" si="9"/>
        <v>81.76</v>
      </c>
      <c r="I60" s="52">
        <f t="shared" si="10"/>
        <v>81.76</v>
      </c>
      <c r="J60" s="62"/>
      <c r="K60" s="53"/>
      <c r="L60" s="65"/>
      <c r="M60" s="63">
        <f t="shared" si="7"/>
        <v>0</v>
      </c>
      <c r="N60" s="314">
        <f t="shared" si="11"/>
        <v>0</v>
      </c>
      <c r="O60" s="202">
        <f t="shared" si="12"/>
        <v>0</v>
      </c>
      <c r="P60" s="200"/>
    </row>
    <row r="61" spans="1:16" ht="15.75">
      <c r="A61" s="199">
        <v>49</v>
      </c>
      <c r="B61" s="137" t="s">
        <v>288</v>
      </c>
      <c r="C61" s="138" t="s">
        <v>202</v>
      </c>
      <c r="D61" s="123">
        <v>20</v>
      </c>
      <c r="E61" s="50">
        <v>82.04</v>
      </c>
      <c r="F61" s="31">
        <v>2</v>
      </c>
      <c r="G61" s="203">
        <f t="shared" si="8"/>
        <v>22</v>
      </c>
      <c r="H61" s="54">
        <f t="shared" si="9"/>
        <v>82.04</v>
      </c>
      <c r="I61" s="52">
        <f t="shared" si="10"/>
        <v>82.04</v>
      </c>
      <c r="J61" s="62"/>
      <c r="K61" s="53"/>
      <c r="L61" s="65"/>
      <c r="M61" s="63">
        <f t="shared" si="7"/>
        <v>0</v>
      </c>
      <c r="N61" s="314">
        <f t="shared" si="11"/>
        <v>0</v>
      </c>
      <c r="O61" s="202">
        <f t="shared" si="12"/>
        <v>0</v>
      </c>
      <c r="P61" s="200"/>
    </row>
    <row r="62" spans="1:16" ht="15">
      <c r="A62" s="199">
        <v>50</v>
      </c>
      <c r="B62" s="137" t="s">
        <v>226</v>
      </c>
      <c r="C62" s="138" t="s">
        <v>166</v>
      </c>
      <c r="D62" s="123">
        <v>20</v>
      </c>
      <c r="E62" s="169">
        <v>88.2</v>
      </c>
      <c r="F62" s="31">
        <v>3</v>
      </c>
      <c r="G62" s="170">
        <f t="shared" si="8"/>
        <v>23</v>
      </c>
      <c r="H62" s="54">
        <f t="shared" si="9"/>
        <v>88.2</v>
      </c>
      <c r="I62" s="52">
        <f t="shared" si="10"/>
        <v>88.2</v>
      </c>
      <c r="J62" s="226"/>
      <c r="K62" s="153"/>
      <c r="L62" s="65"/>
      <c r="M62" s="63">
        <f t="shared" si="7"/>
        <v>0</v>
      </c>
      <c r="N62" s="314">
        <f t="shared" si="11"/>
        <v>0</v>
      </c>
      <c r="O62" s="202">
        <f t="shared" si="12"/>
        <v>0</v>
      </c>
      <c r="P62" s="200"/>
    </row>
    <row r="63" spans="1:16" ht="15">
      <c r="A63" s="199">
        <v>51</v>
      </c>
      <c r="B63" s="120" t="s">
        <v>303</v>
      </c>
      <c r="C63" s="121" t="s">
        <v>273</v>
      </c>
      <c r="D63" s="123" t="s">
        <v>339</v>
      </c>
      <c r="E63" s="169"/>
      <c r="F63" s="31"/>
      <c r="G63" s="170" t="s">
        <v>339</v>
      </c>
      <c r="H63" s="54">
        <f t="shared" si="9"/>
        <v>0</v>
      </c>
      <c r="I63" s="52">
        <f t="shared" si="10"/>
        <v>0</v>
      </c>
      <c r="J63" s="226"/>
      <c r="K63" s="153"/>
      <c r="L63" s="65"/>
      <c r="M63" s="63">
        <f t="shared" si="7"/>
        <v>0</v>
      </c>
      <c r="N63" s="314">
        <f t="shared" si="11"/>
        <v>0</v>
      </c>
      <c r="O63" s="202">
        <f t="shared" si="12"/>
        <v>0</v>
      </c>
      <c r="P63" s="200"/>
    </row>
    <row r="64" spans="1:16" ht="15">
      <c r="A64" s="199">
        <v>52</v>
      </c>
      <c r="B64" s="137" t="s">
        <v>299</v>
      </c>
      <c r="C64" s="138" t="s">
        <v>171</v>
      </c>
      <c r="D64" s="123" t="s">
        <v>339</v>
      </c>
      <c r="E64" s="153"/>
      <c r="F64" s="31"/>
      <c r="G64" s="170" t="s">
        <v>339</v>
      </c>
      <c r="H64" s="54">
        <f t="shared" si="9"/>
        <v>0</v>
      </c>
      <c r="I64" s="52">
        <f t="shared" si="10"/>
        <v>0</v>
      </c>
      <c r="J64" s="62"/>
      <c r="K64" s="53"/>
      <c r="L64" s="65"/>
      <c r="M64" s="63">
        <f t="shared" si="7"/>
        <v>0</v>
      </c>
      <c r="N64" s="314">
        <f t="shared" si="11"/>
        <v>0</v>
      </c>
      <c r="O64" s="202">
        <f t="shared" si="12"/>
        <v>0</v>
      </c>
      <c r="P64" s="200"/>
    </row>
    <row r="65" spans="1:16" ht="15.75">
      <c r="A65" s="199">
        <v>53</v>
      </c>
      <c r="B65" s="137" t="s">
        <v>72</v>
      </c>
      <c r="C65" s="138" t="s">
        <v>347</v>
      </c>
      <c r="D65" s="123" t="s">
        <v>339</v>
      </c>
      <c r="E65" s="50"/>
      <c r="F65" s="31"/>
      <c r="G65" s="203" t="s">
        <v>339</v>
      </c>
      <c r="H65" s="54">
        <f t="shared" si="9"/>
        <v>0</v>
      </c>
      <c r="I65" s="52">
        <f t="shared" si="10"/>
        <v>0</v>
      </c>
      <c r="J65" s="62"/>
      <c r="K65" s="53"/>
      <c r="L65" s="65"/>
      <c r="M65" s="63">
        <f t="shared" si="7"/>
        <v>0</v>
      </c>
      <c r="N65" s="314">
        <f t="shared" si="11"/>
        <v>0</v>
      </c>
      <c r="O65" s="202">
        <f t="shared" si="12"/>
        <v>0</v>
      </c>
      <c r="P65" s="200"/>
    </row>
    <row r="66" spans="1:16" ht="15.75">
      <c r="A66" s="199">
        <v>54</v>
      </c>
      <c r="B66" s="137" t="s">
        <v>52</v>
      </c>
      <c r="C66" s="138" t="s">
        <v>208</v>
      </c>
      <c r="D66" s="123" t="s">
        <v>339</v>
      </c>
      <c r="E66" s="50"/>
      <c r="F66" s="31"/>
      <c r="G66" s="203" t="s">
        <v>339</v>
      </c>
      <c r="H66" s="54">
        <f t="shared" si="9"/>
        <v>0</v>
      </c>
      <c r="I66" s="52">
        <f t="shared" si="10"/>
        <v>0</v>
      </c>
      <c r="J66" s="62"/>
      <c r="K66" s="53"/>
      <c r="L66" s="65"/>
      <c r="M66" s="63">
        <f t="shared" si="7"/>
        <v>0</v>
      </c>
      <c r="N66" s="314">
        <f t="shared" si="11"/>
        <v>0</v>
      </c>
      <c r="O66" s="202">
        <f t="shared" si="12"/>
        <v>0</v>
      </c>
      <c r="P66" s="200"/>
    </row>
    <row r="67" spans="1:16" ht="15">
      <c r="A67" s="199">
        <v>55</v>
      </c>
      <c r="B67" s="307" t="s">
        <v>223</v>
      </c>
      <c r="C67" s="308" t="s">
        <v>151</v>
      </c>
      <c r="D67" s="123" t="s">
        <v>42</v>
      </c>
      <c r="E67" s="169"/>
      <c r="F67" s="31"/>
      <c r="G67" s="170" t="str">
        <f>IF(D67="E","ELIM.",IF(D67="NP","NO PRES.",IF(D67="RET","RETIRADO",F67+D67)))</f>
        <v>RETIRADO</v>
      </c>
      <c r="H67" s="54" t="str">
        <f t="shared" si="9"/>
        <v>RETIRADO</v>
      </c>
      <c r="I67" s="52">
        <f t="shared" si="10"/>
        <v>0</v>
      </c>
      <c r="J67" s="226"/>
      <c r="K67" s="153"/>
      <c r="L67" s="65"/>
      <c r="M67" s="63">
        <f t="shared" si="7"/>
        <v>0</v>
      </c>
      <c r="N67" s="314">
        <f t="shared" si="11"/>
        <v>0</v>
      </c>
      <c r="O67" s="202">
        <f t="shared" si="12"/>
        <v>0</v>
      </c>
      <c r="P67" s="200"/>
    </row>
    <row r="68" spans="1:16" ht="15">
      <c r="A68" s="199">
        <v>56</v>
      </c>
      <c r="B68" s="137" t="s">
        <v>239</v>
      </c>
      <c r="C68" s="138" t="s">
        <v>240</v>
      </c>
      <c r="D68" s="123" t="s">
        <v>42</v>
      </c>
      <c r="E68" s="153"/>
      <c r="F68" s="31"/>
      <c r="G68" s="170" t="str">
        <f>IF(D68="E","ELIM.",IF(D68="NP","NO PRES.",IF(D68="RET","RETIRADO",F68+D68)))</f>
        <v>RETIRADO</v>
      </c>
      <c r="H68" s="54" t="str">
        <f t="shared" si="9"/>
        <v>RETIRADO</v>
      </c>
      <c r="I68" s="52">
        <f t="shared" si="10"/>
        <v>0</v>
      </c>
      <c r="J68" s="62"/>
      <c r="K68" s="53"/>
      <c r="L68" s="65"/>
      <c r="M68" s="63">
        <f t="shared" si="7"/>
        <v>0</v>
      </c>
      <c r="N68" s="314">
        <f t="shared" si="11"/>
        <v>0</v>
      </c>
      <c r="O68" s="202">
        <f t="shared" si="12"/>
        <v>0</v>
      </c>
      <c r="P68" s="200"/>
    </row>
    <row r="69" spans="1:16" ht="15.75">
      <c r="A69" s="199">
        <v>57</v>
      </c>
      <c r="B69" s="137" t="s">
        <v>306</v>
      </c>
      <c r="C69" s="138" t="s">
        <v>157</v>
      </c>
      <c r="D69" s="123" t="s">
        <v>42</v>
      </c>
      <c r="E69" s="50"/>
      <c r="F69" s="31"/>
      <c r="G69" s="203" t="str">
        <f>IF(D69="E","ELIM.",IF(D69="NP","NO PRES.",IF(D69="RET","RETIRADO",F69+D69)))</f>
        <v>RETIRADO</v>
      </c>
      <c r="H69" s="54" t="str">
        <f t="shared" si="9"/>
        <v>RETIRADO</v>
      </c>
      <c r="I69" s="52">
        <f t="shared" si="10"/>
        <v>0</v>
      </c>
      <c r="J69" s="62"/>
      <c r="K69" s="53"/>
      <c r="L69" s="65"/>
      <c r="M69" s="63">
        <f t="shared" si="7"/>
        <v>0</v>
      </c>
      <c r="N69" s="314">
        <f t="shared" si="11"/>
        <v>0</v>
      </c>
      <c r="O69" s="202">
        <f t="shared" si="12"/>
        <v>0</v>
      </c>
      <c r="P69" s="200"/>
    </row>
    <row r="70" spans="1:16" ht="16.5" thickBot="1">
      <c r="A70" s="299">
        <v>58</v>
      </c>
      <c r="B70" s="300" t="s">
        <v>118</v>
      </c>
      <c r="C70" s="301" t="s">
        <v>165</v>
      </c>
      <c r="D70" s="124" t="s">
        <v>42</v>
      </c>
      <c r="E70" s="75"/>
      <c r="F70" s="83"/>
      <c r="G70" s="302" t="str">
        <f>IF(D70="E","ELIM.",IF(D70="NP","NO PRES.",IF(D70="RET","RETIRADO",F70+D70)))</f>
        <v>RETIRADO</v>
      </c>
      <c r="H70" s="84" t="str">
        <f t="shared" si="9"/>
        <v>RETIRADO</v>
      </c>
      <c r="I70" s="76">
        <f t="shared" si="10"/>
        <v>0</v>
      </c>
      <c r="J70" s="303"/>
      <c r="K70" s="86"/>
      <c r="L70" s="79"/>
      <c r="M70" s="304">
        <f t="shared" si="7"/>
        <v>0</v>
      </c>
      <c r="N70" s="315">
        <f t="shared" si="11"/>
        <v>0</v>
      </c>
      <c r="O70" s="305">
        <f t="shared" si="12"/>
        <v>0</v>
      </c>
      <c r="P70" s="306"/>
    </row>
    <row r="71" ht="13.5" thickTop="1"/>
  </sheetData>
  <sheetProtection/>
  <mergeCells count="18">
    <mergeCell ref="A11:C11"/>
    <mergeCell ref="D11:E11"/>
    <mergeCell ref="F11:F12"/>
    <mergeCell ref="L11:L12"/>
    <mergeCell ref="L2:O2"/>
    <mergeCell ref="L3:O4"/>
    <mergeCell ref="M11:P11"/>
    <mergeCell ref="J7:L7"/>
    <mergeCell ref="J8:L8"/>
    <mergeCell ref="J9:L9"/>
    <mergeCell ref="D2:E2"/>
    <mergeCell ref="F2:I2"/>
    <mergeCell ref="G11:I11"/>
    <mergeCell ref="J11:K11"/>
    <mergeCell ref="D3:E3"/>
    <mergeCell ref="F3:I3"/>
    <mergeCell ref="D4:E4"/>
    <mergeCell ref="F4:I4"/>
  </mergeCells>
  <printOptions/>
  <pageMargins left="0" right="0" top="0" bottom="0" header="0" footer="0"/>
  <pageSetup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6.421875" style="4" customWidth="1"/>
    <col min="2" max="2" width="27.421875" style="4" customWidth="1"/>
    <col min="3" max="3" width="31.140625" style="4" customWidth="1"/>
    <col min="4" max="4" width="10.57421875" style="4" customWidth="1"/>
    <col min="5" max="16384" width="11.421875" style="4" customWidth="1"/>
  </cols>
  <sheetData>
    <row r="1" spans="1:5" ht="39" customHeight="1" thickBot="1">
      <c r="A1" s="35"/>
      <c r="B1" s="35"/>
      <c r="C1" s="35"/>
      <c r="D1" s="35"/>
      <c r="E1" s="35"/>
    </row>
    <row r="2" spans="2:5" ht="15">
      <c r="B2" s="5" t="s">
        <v>0</v>
      </c>
      <c r="C2" s="36" t="s">
        <v>2</v>
      </c>
      <c r="D2" s="476" t="s">
        <v>43</v>
      </c>
      <c r="E2" s="477"/>
    </row>
    <row r="3" spans="2:5" ht="14.25" customHeight="1">
      <c r="B3" s="478">
        <v>7</v>
      </c>
      <c r="C3" s="37" t="s">
        <v>3</v>
      </c>
      <c r="D3" s="480">
        <v>1.3</v>
      </c>
      <c r="E3" s="481"/>
    </row>
    <row r="4" spans="2:5" ht="13.5" customHeight="1" thickBot="1">
      <c r="B4" s="479"/>
      <c r="C4" s="38" t="s">
        <v>5</v>
      </c>
      <c r="D4" s="482">
        <v>40678</v>
      </c>
      <c r="E4" s="483"/>
    </row>
    <row r="5" spans="2:6" ht="18" customHeight="1" thickBot="1">
      <c r="B5" s="6"/>
      <c r="C5" s="6"/>
      <c r="D5" s="39"/>
      <c r="E5" s="39"/>
      <c r="F5" s="39"/>
    </row>
    <row r="6" spans="1:5" ht="15.75" thickBot="1">
      <c r="A6" s="7"/>
      <c r="B6" s="36" t="s">
        <v>4</v>
      </c>
      <c r="C6" s="207">
        <v>350</v>
      </c>
      <c r="D6" s="488" t="s">
        <v>1</v>
      </c>
      <c r="E6" s="489"/>
    </row>
    <row r="7" spans="1:5" ht="15">
      <c r="A7" s="7"/>
      <c r="B7" s="241" t="s">
        <v>6</v>
      </c>
      <c r="C7" s="209"/>
      <c r="D7" s="490" t="s">
        <v>76</v>
      </c>
      <c r="E7" s="491"/>
    </row>
    <row r="8" spans="1:5" ht="15.75" thickBot="1">
      <c r="A8" s="7"/>
      <c r="B8" s="38" t="s">
        <v>7</v>
      </c>
      <c r="C8" s="208" t="s">
        <v>84</v>
      </c>
      <c r="D8" s="492"/>
      <c r="E8" s="493"/>
    </row>
    <row r="9" spans="1:5" ht="15.75" thickBot="1">
      <c r="A9" s="9"/>
      <c r="B9" s="6"/>
      <c r="C9" s="6"/>
      <c r="D9" s="8"/>
      <c r="E9" s="8"/>
    </row>
    <row r="10" spans="1:5" ht="15">
      <c r="A10" s="484" t="s">
        <v>9</v>
      </c>
      <c r="B10" s="485"/>
      <c r="C10" s="486"/>
      <c r="D10" s="484" t="s">
        <v>10</v>
      </c>
      <c r="E10" s="487"/>
    </row>
    <row r="11" spans="1:5" ht="15.75" thickBot="1">
      <c r="A11" s="130" t="s">
        <v>15</v>
      </c>
      <c r="B11" s="131" t="s">
        <v>14</v>
      </c>
      <c r="C11" s="132" t="s">
        <v>16</v>
      </c>
      <c r="D11" s="133" t="s">
        <v>17</v>
      </c>
      <c r="E11" s="132" t="s">
        <v>18</v>
      </c>
    </row>
    <row r="12" spans="1:5" ht="15" customHeight="1" thickTop="1">
      <c r="A12" s="316">
        <v>1</v>
      </c>
      <c r="B12" s="134" t="s">
        <v>250</v>
      </c>
      <c r="C12" s="318" t="s">
        <v>251</v>
      </c>
      <c r="D12" s="149">
        <v>26</v>
      </c>
      <c r="E12" s="141">
        <v>65.6</v>
      </c>
    </row>
    <row r="13" spans="1:5" ht="15" customHeight="1">
      <c r="A13" s="317">
        <v>2</v>
      </c>
      <c r="B13" s="137" t="s">
        <v>295</v>
      </c>
      <c r="C13" s="298" t="s">
        <v>154</v>
      </c>
      <c r="D13" s="150">
        <v>26</v>
      </c>
      <c r="E13" s="128">
        <v>65.88</v>
      </c>
    </row>
    <row r="14" spans="1:5" ht="15" customHeight="1">
      <c r="A14" s="317">
        <v>3</v>
      </c>
      <c r="B14" s="137" t="s">
        <v>98</v>
      </c>
      <c r="C14" s="298" t="s">
        <v>142</v>
      </c>
      <c r="D14" s="150">
        <v>25</v>
      </c>
      <c r="E14" s="128">
        <v>64.48</v>
      </c>
    </row>
    <row r="15" spans="1:5" ht="15" customHeight="1">
      <c r="A15" s="317">
        <v>4</v>
      </c>
      <c r="B15" s="137" t="s">
        <v>305</v>
      </c>
      <c r="C15" s="138" t="s">
        <v>210</v>
      </c>
      <c r="D15" s="319">
        <v>25</v>
      </c>
      <c r="E15" s="320">
        <v>67.29</v>
      </c>
    </row>
    <row r="16" spans="1:5" ht="15" customHeight="1">
      <c r="A16" s="317">
        <v>5</v>
      </c>
      <c r="B16" s="137" t="s">
        <v>40</v>
      </c>
      <c r="C16" s="298" t="s">
        <v>173</v>
      </c>
      <c r="D16" s="150">
        <v>24</v>
      </c>
      <c r="E16" s="128">
        <v>64.8</v>
      </c>
    </row>
    <row r="17" spans="1:5" ht="15" customHeight="1">
      <c r="A17" s="317">
        <v>6</v>
      </c>
      <c r="B17" s="137" t="s">
        <v>96</v>
      </c>
      <c r="C17" s="298" t="s">
        <v>321</v>
      </c>
      <c r="D17" s="150">
        <v>24</v>
      </c>
      <c r="E17" s="128">
        <v>65.42</v>
      </c>
    </row>
    <row r="18" spans="1:5" ht="15" customHeight="1">
      <c r="A18" s="317">
        <v>7</v>
      </c>
      <c r="B18" s="137" t="s">
        <v>205</v>
      </c>
      <c r="C18" s="138" t="s">
        <v>206</v>
      </c>
      <c r="D18" s="319">
        <v>24</v>
      </c>
      <c r="E18" s="320">
        <v>65.58</v>
      </c>
    </row>
    <row r="19" spans="1:5" ht="15" customHeight="1">
      <c r="A19" s="317">
        <v>8</v>
      </c>
      <c r="B19" s="137" t="s">
        <v>342</v>
      </c>
      <c r="C19" s="298" t="s">
        <v>174</v>
      </c>
      <c r="D19" s="150">
        <v>23</v>
      </c>
      <c r="E19" s="128">
        <v>64.35</v>
      </c>
    </row>
    <row r="20" spans="1:5" ht="15" customHeight="1">
      <c r="A20" s="317">
        <v>9</v>
      </c>
      <c r="B20" s="137" t="s">
        <v>283</v>
      </c>
      <c r="C20" s="138" t="s">
        <v>233</v>
      </c>
      <c r="D20" s="319">
        <v>23</v>
      </c>
      <c r="E20" s="320">
        <v>65.91</v>
      </c>
    </row>
    <row r="21" spans="1:5" ht="15" customHeight="1">
      <c r="A21" s="317">
        <v>10</v>
      </c>
      <c r="B21" s="137" t="s">
        <v>99</v>
      </c>
      <c r="C21" s="298" t="s">
        <v>143</v>
      </c>
      <c r="D21" s="150">
        <v>22</v>
      </c>
      <c r="E21" s="128">
        <v>61.9</v>
      </c>
    </row>
    <row r="22" spans="1:5" ht="15" customHeight="1">
      <c r="A22" s="317">
        <v>11</v>
      </c>
      <c r="B22" s="137" t="s">
        <v>29</v>
      </c>
      <c r="C22" s="298" t="s">
        <v>150</v>
      </c>
      <c r="D22" s="150">
        <v>22</v>
      </c>
      <c r="E22" s="128">
        <v>61.95</v>
      </c>
    </row>
    <row r="23" spans="1:5" ht="15" customHeight="1">
      <c r="A23" s="317">
        <v>12</v>
      </c>
      <c r="B23" s="137" t="s">
        <v>115</v>
      </c>
      <c r="C23" s="298" t="s">
        <v>162</v>
      </c>
      <c r="D23" s="150">
        <v>22</v>
      </c>
      <c r="E23" s="128">
        <v>62.53</v>
      </c>
    </row>
    <row r="24" spans="1:5" ht="15" customHeight="1">
      <c r="A24" s="317">
        <v>13</v>
      </c>
      <c r="B24" s="137" t="s">
        <v>107</v>
      </c>
      <c r="C24" s="298" t="s">
        <v>152</v>
      </c>
      <c r="D24" s="150">
        <v>22</v>
      </c>
      <c r="E24" s="128">
        <v>62.82</v>
      </c>
    </row>
    <row r="25" spans="1:5" ht="15" customHeight="1">
      <c r="A25" s="317">
        <v>14</v>
      </c>
      <c r="B25" s="137" t="s">
        <v>235</v>
      </c>
      <c r="C25" s="138" t="s">
        <v>236</v>
      </c>
      <c r="D25" s="319">
        <v>22</v>
      </c>
      <c r="E25" s="320">
        <v>62.89</v>
      </c>
    </row>
    <row r="26" spans="1:5" ht="15" customHeight="1">
      <c r="A26" s="317">
        <v>15</v>
      </c>
      <c r="B26" s="137" t="s">
        <v>47</v>
      </c>
      <c r="C26" s="298" t="s">
        <v>337</v>
      </c>
      <c r="D26" s="150">
        <v>22</v>
      </c>
      <c r="E26" s="128">
        <v>63.75</v>
      </c>
    </row>
    <row r="27" spans="1:5" ht="15" customHeight="1">
      <c r="A27" s="317">
        <v>16</v>
      </c>
      <c r="B27" s="137" t="s">
        <v>36</v>
      </c>
      <c r="C27" s="298" t="s">
        <v>341</v>
      </c>
      <c r="D27" s="150">
        <v>22</v>
      </c>
      <c r="E27" s="128">
        <v>65.94</v>
      </c>
    </row>
    <row r="28" spans="1:5" ht="15" customHeight="1">
      <c r="A28" s="317">
        <v>17</v>
      </c>
      <c r="B28" s="137" t="s">
        <v>111</v>
      </c>
      <c r="C28" s="298" t="s">
        <v>157</v>
      </c>
      <c r="D28" s="150">
        <v>21</v>
      </c>
      <c r="E28" s="128">
        <v>62.6</v>
      </c>
    </row>
    <row r="29" spans="1:5" ht="15">
      <c r="A29" s="317">
        <v>18</v>
      </c>
      <c r="B29" s="137" t="s">
        <v>100</v>
      </c>
      <c r="C29" s="298" t="s">
        <v>144</v>
      </c>
      <c r="D29" s="150">
        <v>21</v>
      </c>
      <c r="E29" s="128">
        <v>66.63</v>
      </c>
    </row>
    <row r="30" spans="1:5" ht="15">
      <c r="A30" s="317">
        <v>19</v>
      </c>
      <c r="B30" s="137" t="s">
        <v>39</v>
      </c>
      <c r="C30" s="298" t="s">
        <v>146</v>
      </c>
      <c r="D30" s="150">
        <v>20</v>
      </c>
      <c r="E30" s="128">
        <v>62.77</v>
      </c>
    </row>
    <row r="31" spans="1:5" ht="15">
      <c r="A31" s="317">
        <v>20</v>
      </c>
      <c r="B31" s="137" t="s">
        <v>355</v>
      </c>
      <c r="C31" s="138" t="s">
        <v>317</v>
      </c>
      <c r="D31" s="319">
        <v>20</v>
      </c>
      <c r="E31" s="320">
        <v>62.85</v>
      </c>
    </row>
    <row r="32" spans="1:5" ht="15">
      <c r="A32" s="317">
        <v>21</v>
      </c>
      <c r="B32" s="137" t="s">
        <v>127</v>
      </c>
      <c r="C32" s="298" t="s">
        <v>133</v>
      </c>
      <c r="D32" s="150">
        <v>20</v>
      </c>
      <c r="E32" s="128">
        <v>63.09</v>
      </c>
    </row>
    <row r="33" spans="1:5" ht="15">
      <c r="A33" s="317">
        <v>22</v>
      </c>
      <c r="B33" s="137" t="s">
        <v>97</v>
      </c>
      <c r="C33" s="298" t="s">
        <v>141</v>
      </c>
      <c r="D33" s="150">
        <v>20</v>
      </c>
      <c r="E33" s="128">
        <v>64.93</v>
      </c>
    </row>
    <row r="34" spans="1:5" ht="15">
      <c r="A34" s="317">
        <v>23</v>
      </c>
      <c r="B34" s="297" t="s">
        <v>269</v>
      </c>
      <c r="C34" s="298" t="s">
        <v>152</v>
      </c>
      <c r="D34" s="150">
        <v>20</v>
      </c>
      <c r="E34" s="128">
        <v>67.98</v>
      </c>
    </row>
    <row r="35" spans="1:5" ht="15">
      <c r="A35" s="317">
        <v>24</v>
      </c>
      <c r="B35" s="137" t="s">
        <v>93</v>
      </c>
      <c r="C35" s="298" t="s">
        <v>138</v>
      </c>
      <c r="D35" s="150">
        <v>20</v>
      </c>
      <c r="E35" s="128">
        <v>68.71</v>
      </c>
    </row>
    <row r="36" spans="1:5" ht="15">
      <c r="A36" s="317">
        <v>25</v>
      </c>
      <c r="B36" s="227" t="s">
        <v>270</v>
      </c>
      <c r="C36" s="228" t="s">
        <v>159</v>
      </c>
      <c r="D36" s="319">
        <v>20</v>
      </c>
      <c r="E36" s="320" t="s">
        <v>356</v>
      </c>
    </row>
    <row r="37" spans="1:5" ht="15">
      <c r="A37" s="317">
        <v>26</v>
      </c>
      <c r="B37" s="137" t="s">
        <v>103</v>
      </c>
      <c r="C37" s="138" t="s">
        <v>168</v>
      </c>
      <c r="D37" s="319">
        <v>19</v>
      </c>
      <c r="E37" s="320">
        <v>61.57</v>
      </c>
    </row>
    <row r="38" spans="1:5" ht="15">
      <c r="A38" s="317">
        <v>27</v>
      </c>
      <c r="B38" s="137" t="s">
        <v>116</v>
      </c>
      <c r="C38" s="298" t="s">
        <v>163</v>
      </c>
      <c r="D38" s="150">
        <v>19</v>
      </c>
      <c r="E38" s="128">
        <v>62.22</v>
      </c>
    </row>
    <row r="39" spans="1:5" ht="15">
      <c r="A39" s="317">
        <v>28</v>
      </c>
      <c r="B39" s="137" t="s">
        <v>112</v>
      </c>
      <c r="C39" s="298" t="s">
        <v>158</v>
      </c>
      <c r="D39" s="150">
        <v>19</v>
      </c>
      <c r="E39" s="128">
        <v>67.58</v>
      </c>
    </row>
    <row r="40" spans="1:5" ht="15">
      <c r="A40" s="317">
        <v>29</v>
      </c>
      <c r="B40" s="137" t="s">
        <v>38</v>
      </c>
      <c r="C40" s="298" t="s">
        <v>176</v>
      </c>
      <c r="D40" s="150">
        <v>19</v>
      </c>
      <c r="E40" s="128">
        <v>67.85</v>
      </c>
    </row>
    <row r="41" spans="1:5" ht="15">
      <c r="A41" s="317">
        <v>30</v>
      </c>
      <c r="B41" s="137" t="s">
        <v>110</v>
      </c>
      <c r="C41" s="298" t="s">
        <v>156</v>
      </c>
      <c r="D41" s="150">
        <v>19</v>
      </c>
      <c r="E41" s="128">
        <v>67.93</v>
      </c>
    </row>
    <row r="42" spans="1:5" ht="15">
      <c r="A42" s="317">
        <v>31</v>
      </c>
      <c r="B42" s="227" t="s">
        <v>272</v>
      </c>
      <c r="C42" s="228" t="s">
        <v>273</v>
      </c>
      <c r="D42" s="319">
        <v>19</v>
      </c>
      <c r="E42" s="320">
        <v>72.12</v>
      </c>
    </row>
    <row r="43" spans="1:5" ht="15">
      <c r="A43" s="317">
        <v>32</v>
      </c>
      <c r="B43" s="137" t="s">
        <v>51</v>
      </c>
      <c r="C43" s="298" t="s">
        <v>137</v>
      </c>
      <c r="D43" s="150">
        <v>18</v>
      </c>
      <c r="E43" s="128">
        <v>65.56</v>
      </c>
    </row>
    <row r="44" spans="1:5" ht="15">
      <c r="A44" s="317">
        <v>33</v>
      </c>
      <c r="B44" s="137" t="s">
        <v>303</v>
      </c>
      <c r="C44" s="138" t="s">
        <v>273</v>
      </c>
      <c r="D44" s="319">
        <v>17</v>
      </c>
      <c r="E44" s="320">
        <v>62.16</v>
      </c>
    </row>
    <row r="45" spans="1:5" ht="15">
      <c r="A45" s="317">
        <v>34</v>
      </c>
      <c r="B45" s="137" t="s">
        <v>275</v>
      </c>
      <c r="C45" s="138" t="s">
        <v>317</v>
      </c>
      <c r="D45" s="319">
        <v>17</v>
      </c>
      <c r="E45" s="320">
        <v>66.12</v>
      </c>
    </row>
    <row r="46" spans="1:5" ht="15">
      <c r="A46" s="317">
        <v>35</v>
      </c>
      <c r="B46" s="137" t="s">
        <v>245</v>
      </c>
      <c r="C46" s="298" t="s">
        <v>246</v>
      </c>
      <c r="D46" s="150">
        <v>16</v>
      </c>
      <c r="E46" s="128">
        <v>61.39</v>
      </c>
    </row>
    <row r="47" spans="1:5" ht="15">
      <c r="A47" s="317">
        <v>36</v>
      </c>
      <c r="B47" s="137" t="s">
        <v>203</v>
      </c>
      <c r="C47" s="138" t="s">
        <v>338</v>
      </c>
      <c r="D47" s="319">
        <v>16</v>
      </c>
      <c r="E47" s="320">
        <v>63.08</v>
      </c>
    </row>
    <row r="48" spans="1:5" ht="15">
      <c r="A48" s="317">
        <v>37</v>
      </c>
      <c r="B48" s="137" t="s">
        <v>104</v>
      </c>
      <c r="C48" s="298" t="s">
        <v>148</v>
      </c>
      <c r="D48" s="150">
        <v>16</v>
      </c>
      <c r="E48" s="128">
        <v>71.64</v>
      </c>
    </row>
    <row r="49" spans="1:5" ht="15">
      <c r="A49" s="317">
        <v>38</v>
      </c>
      <c r="B49" s="137" t="s">
        <v>108</v>
      </c>
      <c r="C49" s="138" t="s">
        <v>153</v>
      </c>
      <c r="D49" s="319">
        <v>16</v>
      </c>
      <c r="E49" s="320" t="s">
        <v>356</v>
      </c>
    </row>
    <row r="50" spans="1:5" ht="15">
      <c r="A50" s="317">
        <v>39</v>
      </c>
      <c r="B50" s="137" t="s">
        <v>102</v>
      </c>
      <c r="C50" s="298" t="s">
        <v>147</v>
      </c>
      <c r="D50" s="150">
        <v>15</v>
      </c>
      <c r="E50" s="128">
        <v>62.2</v>
      </c>
    </row>
    <row r="51" spans="1:5" ht="15">
      <c r="A51" s="317">
        <v>40</v>
      </c>
      <c r="B51" s="137" t="s">
        <v>121</v>
      </c>
      <c r="C51" s="298" t="s">
        <v>169</v>
      </c>
      <c r="D51" s="150">
        <v>15</v>
      </c>
      <c r="E51" s="128">
        <v>63.12</v>
      </c>
    </row>
    <row r="52" spans="1:5" ht="15">
      <c r="A52" s="321">
        <v>41</v>
      </c>
      <c r="B52" s="137" t="s">
        <v>119</v>
      </c>
      <c r="C52" s="298" t="s">
        <v>166</v>
      </c>
      <c r="D52" s="150">
        <v>15</v>
      </c>
      <c r="E52" s="128">
        <v>63.47</v>
      </c>
    </row>
    <row r="53" spans="1:5" ht="15">
      <c r="A53" s="321">
        <v>42</v>
      </c>
      <c r="B53" s="137" t="s">
        <v>117</v>
      </c>
      <c r="C53" s="298" t="s">
        <v>164</v>
      </c>
      <c r="D53" s="150">
        <v>14</v>
      </c>
      <c r="E53" s="128">
        <v>63.17</v>
      </c>
    </row>
    <row r="54" spans="1:5" ht="15">
      <c r="A54" s="321">
        <v>43</v>
      </c>
      <c r="B54" s="137" t="s">
        <v>131</v>
      </c>
      <c r="C54" s="298" t="s">
        <v>177</v>
      </c>
      <c r="D54" s="150">
        <v>14</v>
      </c>
      <c r="E54" s="128">
        <v>66.95</v>
      </c>
    </row>
    <row r="55" spans="1:5" ht="15">
      <c r="A55" s="321">
        <v>44</v>
      </c>
      <c r="B55" s="137" t="s">
        <v>123</v>
      </c>
      <c r="C55" s="298" t="s">
        <v>171</v>
      </c>
      <c r="D55" s="150">
        <v>14</v>
      </c>
      <c r="E55" s="128" t="s">
        <v>356</v>
      </c>
    </row>
    <row r="56" spans="1:5" ht="15">
      <c r="A56" s="321">
        <v>45</v>
      </c>
      <c r="B56" s="137" t="s">
        <v>95</v>
      </c>
      <c r="C56" s="298" t="s">
        <v>140</v>
      </c>
      <c r="D56" s="150">
        <v>14</v>
      </c>
      <c r="E56" s="128" t="s">
        <v>356</v>
      </c>
    </row>
    <row r="57" spans="1:5" ht="15">
      <c r="A57" s="321">
        <v>46</v>
      </c>
      <c r="B57" s="137" t="s">
        <v>120</v>
      </c>
      <c r="C57" s="298" t="s">
        <v>167</v>
      </c>
      <c r="D57" s="150">
        <v>12</v>
      </c>
      <c r="E57" s="128">
        <v>65.03</v>
      </c>
    </row>
    <row r="58" spans="1:5" ht="15">
      <c r="A58" s="321">
        <v>47</v>
      </c>
      <c r="B58" s="137" t="s">
        <v>357</v>
      </c>
      <c r="C58" s="298" t="s">
        <v>160</v>
      </c>
      <c r="D58" s="150">
        <v>11</v>
      </c>
      <c r="E58" s="128" t="s">
        <v>356</v>
      </c>
    </row>
    <row r="59" spans="1:5" ht="15">
      <c r="A59" s="321">
        <v>48</v>
      </c>
      <c r="B59" s="137" t="s">
        <v>109</v>
      </c>
      <c r="C59" s="298" t="s">
        <v>135</v>
      </c>
      <c r="D59" s="150">
        <v>6</v>
      </c>
      <c r="E59" s="128" t="s">
        <v>356</v>
      </c>
    </row>
    <row r="60" spans="1:5" ht="15">
      <c r="A60" s="321">
        <v>49</v>
      </c>
      <c r="B60" s="137" t="s">
        <v>126</v>
      </c>
      <c r="C60" s="298" t="s">
        <v>132</v>
      </c>
      <c r="D60" s="150">
        <v>6</v>
      </c>
      <c r="E60" s="128" t="s">
        <v>356</v>
      </c>
    </row>
    <row r="61" spans="1:5" ht="15">
      <c r="A61" s="321">
        <v>50</v>
      </c>
      <c r="B61" s="137" t="s">
        <v>105</v>
      </c>
      <c r="C61" s="298" t="s">
        <v>149</v>
      </c>
      <c r="D61" s="150">
        <v>6</v>
      </c>
      <c r="E61" s="128" t="s">
        <v>356</v>
      </c>
    </row>
    <row r="62" spans="1:5" ht="15">
      <c r="A62" s="321">
        <v>51</v>
      </c>
      <c r="B62" s="137" t="s">
        <v>35</v>
      </c>
      <c r="C62" s="298" t="s">
        <v>132</v>
      </c>
      <c r="D62" s="150">
        <v>2</v>
      </c>
      <c r="E62" s="128" t="s">
        <v>356</v>
      </c>
    </row>
    <row r="63" spans="1:5" ht="15.75" thickBot="1">
      <c r="A63" s="322">
        <v>52</v>
      </c>
      <c r="B63" s="139" t="s">
        <v>114</v>
      </c>
      <c r="C63" s="323" t="s">
        <v>161</v>
      </c>
      <c r="D63" s="151">
        <v>2</v>
      </c>
      <c r="E63" s="142" t="s">
        <v>356</v>
      </c>
    </row>
    <row r="64" ht="15.75" thickTop="1"/>
  </sheetData>
  <sheetProtection/>
  <mergeCells count="8">
    <mergeCell ref="D2:E2"/>
    <mergeCell ref="B3:B4"/>
    <mergeCell ref="D3:E3"/>
    <mergeCell ref="D4:E4"/>
    <mergeCell ref="A10:C10"/>
    <mergeCell ref="D10:E10"/>
    <mergeCell ref="D6:E6"/>
    <mergeCell ref="D7:E8"/>
  </mergeCells>
  <printOptions/>
  <pageMargins left="0.984251968503937" right="0" top="0" bottom="0.984251968503937" header="0" footer="0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K23" sqref="K22:K23"/>
    </sheetView>
  </sheetViews>
  <sheetFormatPr defaultColWidth="11.421875" defaultRowHeight="12.75"/>
  <cols>
    <col min="1" max="1" width="8.00390625" style="1" customWidth="1"/>
    <col min="2" max="2" width="20.421875" style="2" customWidth="1"/>
    <col min="3" max="3" width="32.00390625" style="2" customWidth="1"/>
    <col min="4" max="4" width="8.57421875" style="2" customWidth="1"/>
    <col min="5" max="5" width="8.28125" style="2" customWidth="1"/>
    <col min="6" max="6" width="7.57421875" style="2" customWidth="1"/>
    <col min="7" max="7" width="9.421875" style="2" customWidth="1"/>
    <col min="8" max="8" width="8.421875" style="2" customWidth="1"/>
    <col min="9" max="16384" width="11.421875" style="2" customWidth="1"/>
  </cols>
  <sheetData>
    <row r="1" spans="1:6" ht="15.75" thickBot="1">
      <c r="A1" s="12"/>
      <c r="B1" s="15" t="s">
        <v>0</v>
      </c>
      <c r="C1" s="3"/>
      <c r="F1" s="12"/>
    </row>
    <row r="2" spans="1:8" ht="15.75" customHeight="1" thickBot="1">
      <c r="A2" s="12"/>
      <c r="B2" s="16">
        <v>8</v>
      </c>
      <c r="C2" s="33"/>
      <c r="F2" s="41" t="s">
        <v>2</v>
      </c>
      <c r="G2" s="400" t="s">
        <v>41</v>
      </c>
      <c r="H2" s="401"/>
    </row>
    <row r="3" spans="1:8" ht="15.75" thickBot="1">
      <c r="A3" s="12"/>
      <c r="B3" s="11"/>
      <c r="C3" s="11"/>
      <c r="F3" s="42" t="s">
        <v>3</v>
      </c>
      <c r="G3" s="402">
        <v>1.4</v>
      </c>
      <c r="H3" s="403"/>
    </row>
    <row r="4" spans="1:8" ht="16.5" thickBot="1" thickTop="1">
      <c r="A4" s="12"/>
      <c r="B4" s="41" t="s">
        <v>4</v>
      </c>
      <c r="C4" s="19">
        <v>350</v>
      </c>
      <c r="F4" s="43" t="s">
        <v>5</v>
      </c>
      <c r="G4" s="404">
        <v>40678</v>
      </c>
      <c r="H4" s="405"/>
    </row>
    <row r="5" spans="1:8" ht="15.75" thickBot="1">
      <c r="A5" s="12"/>
      <c r="B5" s="42" t="s">
        <v>6</v>
      </c>
      <c r="C5" s="20">
        <v>440</v>
      </c>
      <c r="D5" s="34"/>
      <c r="E5" s="1"/>
      <c r="F5" s="397" t="s">
        <v>1</v>
      </c>
      <c r="G5" s="398"/>
      <c r="H5" s="399"/>
    </row>
    <row r="6" spans="1:8" ht="16.5" thickBot="1" thickTop="1">
      <c r="A6" s="12"/>
      <c r="B6" s="43" t="s">
        <v>7</v>
      </c>
      <c r="C6" s="21">
        <v>76</v>
      </c>
      <c r="D6" s="44">
        <v>76</v>
      </c>
      <c r="E6" s="22" t="s">
        <v>8</v>
      </c>
      <c r="F6" s="383" t="s">
        <v>358</v>
      </c>
      <c r="G6" s="384"/>
      <c r="H6" s="385"/>
    </row>
    <row r="7" spans="1:8" ht="15.75" thickBot="1">
      <c r="A7" s="32"/>
      <c r="B7" s="11"/>
      <c r="C7" s="11"/>
      <c r="D7" s="10"/>
      <c r="E7" s="10"/>
      <c r="F7" s="386"/>
      <c r="G7" s="387"/>
      <c r="H7" s="388"/>
    </row>
    <row r="8" spans="1:8" ht="15" customHeight="1" thickBot="1">
      <c r="A8" s="389" t="s">
        <v>9</v>
      </c>
      <c r="B8" s="390"/>
      <c r="C8" s="391"/>
      <c r="D8" s="389" t="s">
        <v>10</v>
      </c>
      <c r="E8" s="392"/>
      <c r="F8" s="393" t="s">
        <v>11</v>
      </c>
      <c r="G8" s="395" t="s">
        <v>12</v>
      </c>
      <c r="H8" s="396"/>
    </row>
    <row r="9" spans="1:8" ht="15.75" thickBot="1">
      <c r="A9" s="45" t="s">
        <v>13</v>
      </c>
      <c r="B9" s="46" t="s">
        <v>14</v>
      </c>
      <c r="C9" s="47" t="s">
        <v>16</v>
      </c>
      <c r="D9" s="48" t="s">
        <v>17</v>
      </c>
      <c r="E9" s="47" t="s">
        <v>18</v>
      </c>
      <c r="F9" s="394"/>
      <c r="G9" s="125" t="s">
        <v>19</v>
      </c>
      <c r="H9" s="126" t="s">
        <v>18</v>
      </c>
    </row>
    <row r="10" spans="1:8" s="1" customFormat="1" ht="15" customHeight="1" thickTop="1">
      <c r="A10" s="146">
        <v>1</v>
      </c>
      <c r="B10" s="134" t="s">
        <v>290</v>
      </c>
      <c r="C10" s="318" t="s">
        <v>163</v>
      </c>
      <c r="D10" s="341">
        <v>0</v>
      </c>
      <c r="E10" s="380">
        <v>50.85</v>
      </c>
      <c r="F10" s="381"/>
      <c r="G10" s="342">
        <f aca="true" t="shared" si="0" ref="G10:G41">D10+F10</f>
        <v>0</v>
      </c>
      <c r="H10" s="382">
        <v>50.85</v>
      </c>
    </row>
    <row r="11" spans="1:8" s="1" customFormat="1" ht="15" customHeight="1">
      <c r="A11" s="147">
        <v>2</v>
      </c>
      <c r="B11" s="227" t="s">
        <v>44</v>
      </c>
      <c r="C11" s="340" t="s">
        <v>160</v>
      </c>
      <c r="D11" s="343">
        <v>0</v>
      </c>
      <c r="E11" s="344">
        <v>53</v>
      </c>
      <c r="F11" s="148"/>
      <c r="G11" s="346">
        <f t="shared" si="0"/>
        <v>0</v>
      </c>
      <c r="H11" s="347">
        <v>53</v>
      </c>
    </row>
    <row r="12" spans="1:8" s="1" customFormat="1" ht="15" customHeight="1">
      <c r="A12" s="147">
        <v>3</v>
      </c>
      <c r="B12" s="137" t="s">
        <v>213</v>
      </c>
      <c r="C12" s="298" t="s">
        <v>214</v>
      </c>
      <c r="D12" s="343">
        <v>0</v>
      </c>
      <c r="E12" s="344">
        <v>54.27</v>
      </c>
      <c r="F12" s="148"/>
      <c r="G12" s="346">
        <f t="shared" si="0"/>
        <v>0</v>
      </c>
      <c r="H12" s="347">
        <v>54.27</v>
      </c>
    </row>
    <row r="13" spans="1:8" s="1" customFormat="1" ht="15" customHeight="1">
      <c r="A13" s="147">
        <v>4</v>
      </c>
      <c r="B13" s="137" t="s">
        <v>237</v>
      </c>
      <c r="C13" s="298" t="s">
        <v>238</v>
      </c>
      <c r="D13" s="343">
        <v>0</v>
      </c>
      <c r="E13" s="344">
        <v>50.85</v>
      </c>
      <c r="F13" s="148"/>
      <c r="G13" s="346">
        <f t="shared" si="0"/>
        <v>0</v>
      </c>
      <c r="H13" s="347">
        <v>54.37</v>
      </c>
    </row>
    <row r="14" spans="1:8" s="1" customFormat="1" ht="15" customHeight="1">
      <c r="A14" s="147">
        <v>5</v>
      </c>
      <c r="B14" s="137" t="s">
        <v>249</v>
      </c>
      <c r="C14" s="298" t="s">
        <v>144</v>
      </c>
      <c r="D14" s="343">
        <v>0</v>
      </c>
      <c r="E14" s="344">
        <v>56.09</v>
      </c>
      <c r="F14" s="148"/>
      <c r="G14" s="346">
        <f t="shared" si="0"/>
        <v>0</v>
      </c>
      <c r="H14" s="347">
        <v>56.09</v>
      </c>
    </row>
    <row r="15" spans="1:8" s="1" customFormat="1" ht="14.25" customHeight="1">
      <c r="A15" s="147">
        <v>6</v>
      </c>
      <c r="B15" s="137" t="s">
        <v>194</v>
      </c>
      <c r="C15" s="298" t="s">
        <v>145</v>
      </c>
      <c r="D15" s="343">
        <v>0</v>
      </c>
      <c r="E15" s="344">
        <v>56.65</v>
      </c>
      <c r="F15" s="148"/>
      <c r="G15" s="346">
        <f t="shared" si="0"/>
        <v>0</v>
      </c>
      <c r="H15" s="347">
        <v>56.65</v>
      </c>
    </row>
    <row r="16" spans="1:8" ht="15">
      <c r="A16" s="147">
        <v>7</v>
      </c>
      <c r="B16" s="137" t="s">
        <v>217</v>
      </c>
      <c r="C16" s="298" t="s">
        <v>218</v>
      </c>
      <c r="D16" s="343">
        <v>0</v>
      </c>
      <c r="E16" s="344">
        <v>57.69</v>
      </c>
      <c r="F16" s="148"/>
      <c r="G16" s="346">
        <f t="shared" si="0"/>
        <v>0</v>
      </c>
      <c r="H16" s="347">
        <v>57.69</v>
      </c>
    </row>
    <row r="17" spans="1:8" ht="15">
      <c r="A17" s="147">
        <v>8</v>
      </c>
      <c r="B17" s="137" t="s">
        <v>211</v>
      </c>
      <c r="C17" s="298" t="s">
        <v>212</v>
      </c>
      <c r="D17" s="343">
        <v>0</v>
      </c>
      <c r="E17" s="344">
        <v>58.57</v>
      </c>
      <c r="F17" s="148"/>
      <c r="G17" s="346">
        <f t="shared" si="0"/>
        <v>0</v>
      </c>
      <c r="H17" s="347">
        <v>58.57</v>
      </c>
    </row>
    <row r="18" spans="1:8" ht="15">
      <c r="A18" s="147">
        <v>9</v>
      </c>
      <c r="B18" s="137" t="s">
        <v>180</v>
      </c>
      <c r="C18" s="298" t="s">
        <v>55</v>
      </c>
      <c r="D18" s="343">
        <v>0</v>
      </c>
      <c r="E18" s="344">
        <v>58.73</v>
      </c>
      <c r="F18" s="148"/>
      <c r="G18" s="346">
        <f t="shared" si="0"/>
        <v>0</v>
      </c>
      <c r="H18" s="347">
        <v>58.73</v>
      </c>
    </row>
    <row r="19" spans="1:8" ht="15">
      <c r="A19" s="147">
        <v>10</v>
      </c>
      <c r="B19" s="137" t="s">
        <v>304</v>
      </c>
      <c r="C19" s="298" t="s">
        <v>330</v>
      </c>
      <c r="D19" s="343">
        <v>0</v>
      </c>
      <c r="E19" s="344">
        <v>59.15</v>
      </c>
      <c r="F19" s="148"/>
      <c r="G19" s="346">
        <f t="shared" si="0"/>
        <v>0</v>
      </c>
      <c r="H19" s="347">
        <v>59.15</v>
      </c>
    </row>
    <row r="20" spans="1:8" ht="15">
      <c r="A20" s="147">
        <v>11</v>
      </c>
      <c r="B20" s="227" t="s">
        <v>30</v>
      </c>
      <c r="C20" s="340" t="s">
        <v>254</v>
      </c>
      <c r="D20" s="343">
        <v>0</v>
      </c>
      <c r="E20" s="344">
        <v>59.56</v>
      </c>
      <c r="F20" s="148"/>
      <c r="G20" s="346">
        <f t="shared" si="0"/>
        <v>0</v>
      </c>
      <c r="H20" s="347">
        <v>59.56</v>
      </c>
    </row>
    <row r="21" spans="1:8" ht="15">
      <c r="A21" s="147">
        <v>12</v>
      </c>
      <c r="B21" s="137" t="s">
        <v>284</v>
      </c>
      <c r="C21" s="298" t="s">
        <v>321</v>
      </c>
      <c r="D21" s="343">
        <v>0</v>
      </c>
      <c r="E21" s="344">
        <v>59.76</v>
      </c>
      <c r="F21" s="148"/>
      <c r="G21" s="346">
        <f t="shared" si="0"/>
        <v>0</v>
      </c>
      <c r="H21" s="347">
        <v>59.76</v>
      </c>
    </row>
    <row r="22" spans="1:8" ht="15">
      <c r="A22" s="147">
        <v>13</v>
      </c>
      <c r="B22" s="227" t="s">
        <v>113</v>
      </c>
      <c r="C22" s="340" t="s">
        <v>159</v>
      </c>
      <c r="D22" s="343">
        <v>0</v>
      </c>
      <c r="E22" s="344">
        <v>60.5</v>
      </c>
      <c r="F22" s="148"/>
      <c r="G22" s="346">
        <f t="shared" si="0"/>
        <v>0</v>
      </c>
      <c r="H22" s="347">
        <v>60.5</v>
      </c>
    </row>
    <row r="23" spans="1:8" ht="15">
      <c r="A23" s="147">
        <v>14</v>
      </c>
      <c r="B23" s="137" t="s">
        <v>232</v>
      </c>
      <c r="C23" s="298" t="s">
        <v>233</v>
      </c>
      <c r="D23" s="343">
        <v>0</v>
      </c>
      <c r="E23" s="344">
        <v>61.49</v>
      </c>
      <c r="F23" s="148"/>
      <c r="G23" s="346">
        <f t="shared" si="0"/>
        <v>0</v>
      </c>
      <c r="H23" s="347">
        <v>61.49</v>
      </c>
    </row>
    <row r="24" spans="1:8" ht="15">
      <c r="A24" s="147">
        <v>15</v>
      </c>
      <c r="B24" s="137" t="s">
        <v>106</v>
      </c>
      <c r="C24" s="298" t="s">
        <v>151</v>
      </c>
      <c r="D24" s="343">
        <v>0</v>
      </c>
      <c r="E24" s="344">
        <v>61.79</v>
      </c>
      <c r="F24" s="345"/>
      <c r="G24" s="346">
        <f t="shared" si="0"/>
        <v>0</v>
      </c>
      <c r="H24" s="347">
        <v>61.79</v>
      </c>
    </row>
    <row r="25" spans="1:8" ht="15">
      <c r="A25" s="147">
        <v>16</v>
      </c>
      <c r="B25" s="227" t="s">
        <v>89</v>
      </c>
      <c r="C25" s="340" t="s">
        <v>133</v>
      </c>
      <c r="D25" s="343">
        <v>0</v>
      </c>
      <c r="E25" s="344">
        <v>61.87</v>
      </c>
      <c r="F25" s="148"/>
      <c r="G25" s="346">
        <f t="shared" si="0"/>
        <v>0</v>
      </c>
      <c r="H25" s="347">
        <v>61.87</v>
      </c>
    </row>
    <row r="26" spans="1:8" ht="15">
      <c r="A26" s="147">
        <v>17</v>
      </c>
      <c r="B26" s="137" t="s">
        <v>294</v>
      </c>
      <c r="C26" s="298" t="s">
        <v>246</v>
      </c>
      <c r="D26" s="343">
        <v>0</v>
      </c>
      <c r="E26" s="344">
        <v>64.42</v>
      </c>
      <c r="F26" s="148"/>
      <c r="G26" s="346">
        <f t="shared" si="0"/>
        <v>0</v>
      </c>
      <c r="H26" s="347">
        <v>64.42</v>
      </c>
    </row>
    <row r="27" spans="1:8" ht="15">
      <c r="A27" s="147">
        <v>18</v>
      </c>
      <c r="B27" s="137" t="s">
        <v>183</v>
      </c>
      <c r="C27" s="298" t="s">
        <v>184</v>
      </c>
      <c r="D27" s="343">
        <v>0</v>
      </c>
      <c r="E27" s="344">
        <v>65.11</v>
      </c>
      <c r="F27" s="148"/>
      <c r="G27" s="346">
        <f t="shared" si="0"/>
        <v>0</v>
      </c>
      <c r="H27" s="347">
        <v>65.11</v>
      </c>
    </row>
    <row r="28" spans="1:8" ht="15">
      <c r="A28" s="147">
        <v>19</v>
      </c>
      <c r="B28" s="137" t="s">
        <v>312</v>
      </c>
      <c r="C28" s="298" t="s">
        <v>231</v>
      </c>
      <c r="D28" s="343">
        <v>0</v>
      </c>
      <c r="E28" s="344">
        <v>67.64</v>
      </c>
      <c r="F28" s="345"/>
      <c r="G28" s="346">
        <f t="shared" si="0"/>
        <v>0</v>
      </c>
      <c r="H28" s="347">
        <v>67.64</v>
      </c>
    </row>
    <row r="29" spans="1:8" ht="15">
      <c r="A29" s="147">
        <v>20</v>
      </c>
      <c r="B29" s="137" t="s">
        <v>300</v>
      </c>
      <c r="C29" s="298" t="s">
        <v>327</v>
      </c>
      <c r="D29" s="343">
        <v>0</v>
      </c>
      <c r="E29" s="344">
        <v>67.81</v>
      </c>
      <c r="F29" s="148"/>
      <c r="G29" s="346">
        <f t="shared" si="0"/>
        <v>0</v>
      </c>
      <c r="H29" s="347">
        <v>67.81</v>
      </c>
    </row>
    <row r="30" spans="1:8" ht="15">
      <c r="A30" s="147">
        <v>21</v>
      </c>
      <c r="B30" s="227" t="s">
        <v>256</v>
      </c>
      <c r="C30" s="340" t="s">
        <v>158</v>
      </c>
      <c r="D30" s="343">
        <v>0</v>
      </c>
      <c r="E30" s="344">
        <v>69.06</v>
      </c>
      <c r="F30" s="148"/>
      <c r="G30" s="346">
        <f t="shared" si="0"/>
        <v>0</v>
      </c>
      <c r="H30" s="347">
        <v>69.06</v>
      </c>
    </row>
    <row r="31" spans="1:8" ht="15">
      <c r="A31" s="147">
        <v>22</v>
      </c>
      <c r="B31" s="137" t="s">
        <v>215</v>
      </c>
      <c r="C31" s="298" t="s">
        <v>216</v>
      </c>
      <c r="D31" s="343">
        <v>0</v>
      </c>
      <c r="E31" s="344">
        <v>69.18</v>
      </c>
      <c r="F31" s="148"/>
      <c r="G31" s="346">
        <f t="shared" si="0"/>
        <v>0</v>
      </c>
      <c r="H31" s="347">
        <v>69.18</v>
      </c>
    </row>
    <row r="32" spans="1:8" ht="15">
      <c r="A32" s="147">
        <v>23</v>
      </c>
      <c r="B32" s="137" t="s">
        <v>130</v>
      </c>
      <c r="C32" s="298" t="s">
        <v>177</v>
      </c>
      <c r="D32" s="343">
        <v>0</v>
      </c>
      <c r="E32" s="344">
        <v>69.31</v>
      </c>
      <c r="F32" s="148"/>
      <c r="G32" s="346">
        <f t="shared" si="0"/>
        <v>0</v>
      </c>
      <c r="H32" s="347">
        <v>69.31</v>
      </c>
    </row>
    <row r="33" spans="1:8" ht="15">
      <c r="A33" s="147">
        <v>24</v>
      </c>
      <c r="B33" s="227" t="s">
        <v>271</v>
      </c>
      <c r="C33" s="340" t="s">
        <v>153</v>
      </c>
      <c r="D33" s="343">
        <v>0</v>
      </c>
      <c r="E33" s="344">
        <v>72.97</v>
      </c>
      <c r="F33" s="345"/>
      <c r="G33" s="346">
        <f t="shared" si="0"/>
        <v>0</v>
      </c>
      <c r="H33" s="347">
        <v>72.97</v>
      </c>
    </row>
    <row r="34" spans="1:8" ht="15">
      <c r="A34" s="147">
        <v>25</v>
      </c>
      <c r="B34" s="137" t="s">
        <v>190</v>
      </c>
      <c r="C34" s="298" t="s">
        <v>191</v>
      </c>
      <c r="D34" s="343">
        <v>0</v>
      </c>
      <c r="E34" s="344">
        <v>73.69</v>
      </c>
      <c r="F34" s="148"/>
      <c r="G34" s="346">
        <f t="shared" si="0"/>
        <v>0</v>
      </c>
      <c r="H34" s="347">
        <v>73.69</v>
      </c>
    </row>
    <row r="35" spans="1:8" ht="15">
      <c r="A35" s="147">
        <v>26</v>
      </c>
      <c r="B35" s="137" t="s">
        <v>124</v>
      </c>
      <c r="C35" s="298" t="s">
        <v>200</v>
      </c>
      <c r="D35" s="343">
        <v>0</v>
      </c>
      <c r="E35" s="344">
        <v>76.73</v>
      </c>
      <c r="F35" s="148">
        <v>1</v>
      </c>
      <c r="G35" s="346">
        <f t="shared" si="0"/>
        <v>1</v>
      </c>
      <c r="H35" s="347">
        <v>76.73</v>
      </c>
    </row>
    <row r="36" spans="1:8" ht="15">
      <c r="A36" s="147">
        <v>27</v>
      </c>
      <c r="B36" s="227" t="s">
        <v>37</v>
      </c>
      <c r="C36" s="340" t="s">
        <v>263</v>
      </c>
      <c r="D36" s="343">
        <v>4</v>
      </c>
      <c r="E36" s="344">
        <v>55.32</v>
      </c>
      <c r="F36" s="148"/>
      <c r="G36" s="346">
        <f t="shared" si="0"/>
        <v>4</v>
      </c>
      <c r="H36" s="347">
        <v>55.32</v>
      </c>
    </row>
    <row r="37" spans="1:8" ht="15">
      <c r="A37" s="147">
        <v>28</v>
      </c>
      <c r="B37" s="137" t="s">
        <v>292</v>
      </c>
      <c r="C37" s="298" t="s">
        <v>252</v>
      </c>
      <c r="D37" s="343">
        <v>4</v>
      </c>
      <c r="E37" s="344">
        <v>58.2</v>
      </c>
      <c r="F37" s="148"/>
      <c r="G37" s="346">
        <f t="shared" si="0"/>
        <v>4</v>
      </c>
      <c r="H37" s="347">
        <v>58.2</v>
      </c>
    </row>
    <row r="38" spans="1:8" ht="15">
      <c r="A38" s="147">
        <v>29</v>
      </c>
      <c r="B38" s="227" t="s">
        <v>261</v>
      </c>
      <c r="C38" s="340" t="s">
        <v>150</v>
      </c>
      <c r="D38" s="343">
        <v>4</v>
      </c>
      <c r="E38" s="344">
        <v>58.32</v>
      </c>
      <c r="F38" s="148"/>
      <c r="G38" s="346">
        <f t="shared" si="0"/>
        <v>4</v>
      </c>
      <c r="H38" s="347">
        <v>58.32</v>
      </c>
    </row>
    <row r="39" spans="1:8" ht="15">
      <c r="A39" s="147">
        <v>30</v>
      </c>
      <c r="B39" s="137" t="s">
        <v>32</v>
      </c>
      <c r="C39" s="298" t="s">
        <v>187</v>
      </c>
      <c r="D39" s="343">
        <v>4</v>
      </c>
      <c r="E39" s="344">
        <v>58.86</v>
      </c>
      <c r="F39" s="345"/>
      <c r="G39" s="346">
        <f t="shared" si="0"/>
        <v>4</v>
      </c>
      <c r="H39" s="347">
        <v>58.86</v>
      </c>
    </row>
    <row r="40" spans="1:8" ht="15">
      <c r="A40" s="147">
        <v>31</v>
      </c>
      <c r="B40" s="137" t="s">
        <v>311</v>
      </c>
      <c r="C40" s="298" t="s">
        <v>206</v>
      </c>
      <c r="D40" s="343">
        <v>4</v>
      </c>
      <c r="E40" s="344">
        <v>59.57</v>
      </c>
      <c r="F40" s="148"/>
      <c r="G40" s="346">
        <f t="shared" si="0"/>
        <v>4</v>
      </c>
      <c r="H40" s="347">
        <v>59.57</v>
      </c>
    </row>
    <row r="41" spans="1:8" ht="15">
      <c r="A41" s="147">
        <v>32</v>
      </c>
      <c r="B41" s="137" t="s">
        <v>128</v>
      </c>
      <c r="C41" s="298" t="s">
        <v>175</v>
      </c>
      <c r="D41" s="343">
        <v>4</v>
      </c>
      <c r="E41" s="344">
        <v>60.38</v>
      </c>
      <c r="F41" s="148"/>
      <c r="G41" s="346">
        <f t="shared" si="0"/>
        <v>4</v>
      </c>
      <c r="H41" s="347">
        <v>60.38</v>
      </c>
    </row>
    <row r="42" spans="1:8" ht="15">
      <c r="A42" s="147">
        <v>33</v>
      </c>
      <c r="B42" s="137" t="s">
        <v>207</v>
      </c>
      <c r="C42" s="298" t="s">
        <v>162</v>
      </c>
      <c r="D42" s="343">
        <v>4</v>
      </c>
      <c r="E42" s="344">
        <v>63.56</v>
      </c>
      <c r="F42" s="148"/>
      <c r="G42" s="346">
        <f aca="true" t="shared" si="1" ref="G42:G73">D42+F42</f>
        <v>4</v>
      </c>
      <c r="H42" s="347">
        <v>63.56</v>
      </c>
    </row>
    <row r="43" spans="1:8" ht="15">
      <c r="A43" s="147">
        <v>34</v>
      </c>
      <c r="B43" s="137" t="s">
        <v>196</v>
      </c>
      <c r="C43" s="298" t="s">
        <v>135</v>
      </c>
      <c r="D43" s="343">
        <v>4</v>
      </c>
      <c r="E43" s="344">
        <v>63.64</v>
      </c>
      <c r="F43" s="345"/>
      <c r="G43" s="346">
        <f t="shared" si="1"/>
        <v>4</v>
      </c>
      <c r="H43" s="347">
        <v>63.64</v>
      </c>
    </row>
    <row r="44" spans="1:8" ht="15">
      <c r="A44" s="147">
        <v>35</v>
      </c>
      <c r="B44" s="137" t="s">
        <v>224</v>
      </c>
      <c r="C44" s="298" t="s">
        <v>225</v>
      </c>
      <c r="D44" s="343">
        <v>4</v>
      </c>
      <c r="E44" s="344">
        <v>63.77</v>
      </c>
      <c r="F44" s="148"/>
      <c r="G44" s="346">
        <f t="shared" si="1"/>
        <v>4</v>
      </c>
      <c r="H44" s="347">
        <v>63.77</v>
      </c>
    </row>
    <row r="45" spans="1:8" ht="15">
      <c r="A45" s="147">
        <v>36</v>
      </c>
      <c r="B45" s="137" t="s">
        <v>48</v>
      </c>
      <c r="C45" s="298" t="s">
        <v>167</v>
      </c>
      <c r="D45" s="343">
        <v>4</v>
      </c>
      <c r="E45" s="344">
        <v>66.1</v>
      </c>
      <c r="F45" s="148"/>
      <c r="G45" s="346">
        <f t="shared" si="1"/>
        <v>4</v>
      </c>
      <c r="H45" s="347">
        <v>66.1</v>
      </c>
    </row>
    <row r="46" spans="1:8" ht="15">
      <c r="A46" s="147">
        <v>37</v>
      </c>
      <c r="B46" s="137" t="s">
        <v>201</v>
      </c>
      <c r="C46" s="298" t="s">
        <v>202</v>
      </c>
      <c r="D46" s="343">
        <v>4</v>
      </c>
      <c r="E46" s="344">
        <v>68.34</v>
      </c>
      <c r="F46" s="148"/>
      <c r="G46" s="346">
        <f t="shared" si="1"/>
        <v>4</v>
      </c>
      <c r="H46" s="347">
        <v>68.34</v>
      </c>
    </row>
    <row r="47" spans="1:8" ht="15">
      <c r="A47" s="147">
        <v>38</v>
      </c>
      <c r="B47" s="137" t="s">
        <v>219</v>
      </c>
      <c r="C47" s="298" t="s">
        <v>220</v>
      </c>
      <c r="D47" s="343">
        <v>4</v>
      </c>
      <c r="E47" s="344">
        <v>71.53</v>
      </c>
      <c r="F47" s="345"/>
      <c r="G47" s="346">
        <f t="shared" si="1"/>
        <v>4</v>
      </c>
      <c r="H47" s="347">
        <v>71.53</v>
      </c>
    </row>
    <row r="48" spans="1:8" ht="15">
      <c r="A48" s="147">
        <v>39</v>
      </c>
      <c r="B48" s="227" t="s">
        <v>315</v>
      </c>
      <c r="C48" s="340" t="s">
        <v>174</v>
      </c>
      <c r="D48" s="343">
        <v>4</v>
      </c>
      <c r="E48" s="344">
        <v>76.34</v>
      </c>
      <c r="F48" s="148">
        <v>1</v>
      </c>
      <c r="G48" s="346">
        <f t="shared" si="1"/>
        <v>5</v>
      </c>
      <c r="H48" s="347">
        <v>76.34</v>
      </c>
    </row>
    <row r="49" spans="1:8" ht="15">
      <c r="A49" s="147">
        <v>40</v>
      </c>
      <c r="B49" s="137" t="s">
        <v>188</v>
      </c>
      <c r="C49" s="298" t="s">
        <v>56</v>
      </c>
      <c r="D49" s="343">
        <v>4</v>
      </c>
      <c r="E49" s="344">
        <v>78.78</v>
      </c>
      <c r="F49" s="148">
        <v>1</v>
      </c>
      <c r="G49" s="346">
        <f t="shared" si="1"/>
        <v>5</v>
      </c>
      <c r="H49" s="347">
        <v>78.78</v>
      </c>
    </row>
    <row r="50" spans="1:8" ht="15">
      <c r="A50" s="147">
        <v>41</v>
      </c>
      <c r="B50" s="227" t="s">
        <v>253</v>
      </c>
      <c r="C50" s="340" t="s">
        <v>132</v>
      </c>
      <c r="D50" s="343">
        <v>4</v>
      </c>
      <c r="E50" s="344">
        <v>83.17</v>
      </c>
      <c r="F50" s="148">
        <v>2</v>
      </c>
      <c r="G50" s="346">
        <f t="shared" si="1"/>
        <v>6</v>
      </c>
      <c r="H50" s="347">
        <v>83.17</v>
      </c>
    </row>
    <row r="51" spans="1:8" ht="15">
      <c r="A51" s="147">
        <v>42</v>
      </c>
      <c r="B51" s="137" t="s">
        <v>192</v>
      </c>
      <c r="C51" s="298" t="s">
        <v>193</v>
      </c>
      <c r="D51" s="343">
        <v>8</v>
      </c>
      <c r="E51" s="344">
        <v>56.42</v>
      </c>
      <c r="F51" s="148"/>
      <c r="G51" s="346">
        <f t="shared" si="1"/>
        <v>8</v>
      </c>
      <c r="H51" s="347">
        <v>56.42</v>
      </c>
    </row>
    <row r="52" spans="1:8" ht="15">
      <c r="A52" s="147">
        <v>43</v>
      </c>
      <c r="B52" s="137" t="s">
        <v>226</v>
      </c>
      <c r="C52" s="298" t="s">
        <v>166</v>
      </c>
      <c r="D52" s="343">
        <v>8</v>
      </c>
      <c r="E52" s="344">
        <v>57</v>
      </c>
      <c r="F52" s="148"/>
      <c r="G52" s="346">
        <f t="shared" si="1"/>
        <v>8</v>
      </c>
      <c r="H52" s="347">
        <v>57</v>
      </c>
    </row>
    <row r="53" spans="1:8" ht="15">
      <c r="A53" s="147">
        <v>44</v>
      </c>
      <c r="B53" s="137" t="s">
        <v>241</v>
      </c>
      <c r="C53" s="298" t="s">
        <v>138</v>
      </c>
      <c r="D53" s="343">
        <v>8</v>
      </c>
      <c r="E53" s="344">
        <v>61.45</v>
      </c>
      <c r="F53" s="148"/>
      <c r="G53" s="346">
        <f t="shared" si="1"/>
        <v>8</v>
      </c>
      <c r="H53" s="347">
        <v>61.45</v>
      </c>
    </row>
    <row r="54" spans="1:8" ht="15">
      <c r="A54" s="147">
        <v>45</v>
      </c>
      <c r="B54" s="227" t="s">
        <v>255</v>
      </c>
      <c r="C54" s="340" t="s">
        <v>171</v>
      </c>
      <c r="D54" s="343">
        <v>8</v>
      </c>
      <c r="E54" s="344">
        <v>61.58</v>
      </c>
      <c r="F54" s="148"/>
      <c r="G54" s="346">
        <f t="shared" si="1"/>
        <v>8</v>
      </c>
      <c r="H54" s="347">
        <v>61.58</v>
      </c>
    </row>
    <row r="55" spans="1:8" ht="15">
      <c r="A55" s="147">
        <v>46</v>
      </c>
      <c r="B55" s="137" t="s">
        <v>279</v>
      </c>
      <c r="C55" s="298" t="s">
        <v>236</v>
      </c>
      <c r="D55" s="343">
        <v>8</v>
      </c>
      <c r="E55" s="344">
        <v>63.64</v>
      </c>
      <c r="F55" s="148"/>
      <c r="G55" s="346">
        <f t="shared" si="1"/>
        <v>8</v>
      </c>
      <c r="H55" s="347">
        <v>63.64</v>
      </c>
    </row>
    <row r="56" spans="1:8" ht="15">
      <c r="A56" s="147">
        <v>47</v>
      </c>
      <c r="B56" s="227" t="s">
        <v>313</v>
      </c>
      <c r="C56" s="340" t="s">
        <v>267</v>
      </c>
      <c r="D56" s="343">
        <v>8</v>
      </c>
      <c r="E56" s="344">
        <v>65.48</v>
      </c>
      <c r="F56" s="148"/>
      <c r="G56" s="346">
        <f t="shared" si="1"/>
        <v>8</v>
      </c>
      <c r="H56" s="347">
        <v>65.48</v>
      </c>
    </row>
    <row r="57" spans="1:8" ht="15">
      <c r="A57" s="147">
        <v>48</v>
      </c>
      <c r="B57" s="227" t="s">
        <v>257</v>
      </c>
      <c r="C57" s="340" t="s">
        <v>258</v>
      </c>
      <c r="D57" s="343">
        <v>8</v>
      </c>
      <c r="E57" s="344">
        <v>65.66</v>
      </c>
      <c r="F57" s="148"/>
      <c r="G57" s="346">
        <f t="shared" si="1"/>
        <v>8</v>
      </c>
      <c r="H57" s="347">
        <v>65.66</v>
      </c>
    </row>
    <row r="58" spans="1:8" ht="15">
      <c r="A58" s="147">
        <v>49</v>
      </c>
      <c r="B58" s="137" t="s">
        <v>185</v>
      </c>
      <c r="C58" s="298" t="s">
        <v>186</v>
      </c>
      <c r="D58" s="343">
        <v>12</v>
      </c>
      <c r="E58" s="344">
        <v>54.33</v>
      </c>
      <c r="F58" s="148"/>
      <c r="G58" s="346">
        <f t="shared" si="1"/>
        <v>12</v>
      </c>
      <c r="H58" s="347">
        <v>54.33</v>
      </c>
    </row>
    <row r="59" spans="1:8" ht="15">
      <c r="A59" s="147">
        <v>50</v>
      </c>
      <c r="B59" s="227" t="s">
        <v>259</v>
      </c>
      <c r="C59" s="340" t="s">
        <v>260</v>
      </c>
      <c r="D59" s="343">
        <v>12</v>
      </c>
      <c r="E59" s="344">
        <v>59.77</v>
      </c>
      <c r="F59" s="148"/>
      <c r="G59" s="346">
        <f t="shared" si="1"/>
        <v>12</v>
      </c>
      <c r="H59" s="347">
        <v>59.77</v>
      </c>
    </row>
    <row r="60" spans="1:8" ht="15">
      <c r="A60" s="147">
        <v>51</v>
      </c>
      <c r="B60" s="137" t="s">
        <v>189</v>
      </c>
      <c r="C60" s="298" t="s">
        <v>176</v>
      </c>
      <c r="D60" s="343">
        <v>12</v>
      </c>
      <c r="E60" s="344">
        <v>61.11</v>
      </c>
      <c r="F60" s="148"/>
      <c r="G60" s="346">
        <f t="shared" si="1"/>
        <v>12</v>
      </c>
      <c r="H60" s="347">
        <v>61.11</v>
      </c>
    </row>
    <row r="61" spans="1:8" ht="15">
      <c r="A61" s="67">
        <v>52</v>
      </c>
      <c r="B61" s="137" t="s">
        <v>229</v>
      </c>
      <c r="C61" s="298" t="s">
        <v>139</v>
      </c>
      <c r="D61" s="343">
        <v>12</v>
      </c>
      <c r="E61" s="344">
        <v>63.35</v>
      </c>
      <c r="F61" s="148"/>
      <c r="G61" s="346">
        <f t="shared" si="1"/>
        <v>12</v>
      </c>
      <c r="H61" s="347">
        <v>63.35</v>
      </c>
    </row>
    <row r="62" spans="1:8" ht="15">
      <c r="A62" s="67">
        <v>53</v>
      </c>
      <c r="B62" s="137" t="s">
        <v>197</v>
      </c>
      <c r="C62" s="298" t="s">
        <v>198</v>
      </c>
      <c r="D62" s="343">
        <v>12</v>
      </c>
      <c r="E62" s="344">
        <v>68.21</v>
      </c>
      <c r="F62" s="148"/>
      <c r="G62" s="346">
        <f t="shared" si="1"/>
        <v>12</v>
      </c>
      <c r="H62" s="347">
        <v>68.21</v>
      </c>
    </row>
    <row r="63" spans="1:8" ht="15">
      <c r="A63" s="67">
        <v>54</v>
      </c>
      <c r="B63" s="137" t="s">
        <v>92</v>
      </c>
      <c r="C63" s="298" t="s">
        <v>136</v>
      </c>
      <c r="D63" s="343" t="s">
        <v>339</v>
      </c>
      <c r="E63" s="344"/>
      <c r="F63" s="148"/>
      <c r="G63" s="346" t="s">
        <v>339</v>
      </c>
      <c r="H63" s="347"/>
    </row>
    <row r="64" spans="1:8" ht="15">
      <c r="A64" s="67">
        <v>55</v>
      </c>
      <c r="B64" s="227" t="s">
        <v>344</v>
      </c>
      <c r="C64" s="340" t="s">
        <v>345</v>
      </c>
      <c r="D64" s="343" t="s">
        <v>42</v>
      </c>
      <c r="E64" s="344"/>
      <c r="F64" s="148"/>
      <c r="G64" s="346" t="s">
        <v>339</v>
      </c>
      <c r="H64" s="347"/>
    </row>
    <row r="65" spans="1:8" ht="15.75" thickBot="1">
      <c r="A65" s="74">
        <v>56</v>
      </c>
      <c r="B65" s="139" t="s">
        <v>247</v>
      </c>
      <c r="C65" s="323" t="s">
        <v>248</v>
      </c>
      <c r="D65" s="159" t="s">
        <v>42</v>
      </c>
      <c r="E65" s="377"/>
      <c r="F65" s="378"/>
      <c r="G65" s="348" t="s">
        <v>42</v>
      </c>
      <c r="H65" s="379"/>
    </row>
    <row r="66" ht="15.75" thickTop="1"/>
  </sheetData>
  <sheetProtection/>
  <mergeCells count="9">
    <mergeCell ref="F5:H5"/>
    <mergeCell ref="G2:H2"/>
    <mergeCell ref="G3:H3"/>
    <mergeCell ref="G4:H4"/>
    <mergeCell ref="F6:H7"/>
    <mergeCell ref="A8:C8"/>
    <mergeCell ref="D8:E8"/>
    <mergeCell ref="F8:F9"/>
    <mergeCell ref="G8:H8"/>
  </mergeCell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M31" sqref="M31"/>
    </sheetView>
  </sheetViews>
  <sheetFormatPr defaultColWidth="11.421875" defaultRowHeight="12.75"/>
  <cols>
    <col min="1" max="1" width="7.140625" style="0" customWidth="1"/>
    <col min="2" max="2" width="25.00390625" style="0" customWidth="1"/>
    <col min="3" max="3" width="36.28125" style="0" customWidth="1"/>
    <col min="4" max="4" width="7.28125" style="0" customWidth="1"/>
    <col min="5" max="5" width="7.421875" style="0" customWidth="1"/>
    <col min="6" max="6" width="7.140625" style="0" customWidth="1"/>
    <col min="7" max="7" width="8.28125" style="0" customWidth="1"/>
    <col min="8" max="8" width="0" style="0" hidden="1" customWidth="1"/>
    <col min="9" max="9" width="8.00390625" style="0" customWidth="1"/>
    <col min="10" max="11" width="7.8515625" style="0" customWidth="1"/>
    <col min="12" max="12" width="7.57421875" style="0" customWidth="1"/>
    <col min="13" max="13" width="7.421875" style="0" customWidth="1"/>
    <col min="14" max="14" width="0" style="0" hidden="1" customWidth="1"/>
    <col min="15" max="15" width="7.28125" style="0" customWidth="1"/>
  </cols>
  <sheetData>
    <row r="1" spans="1:15" ht="15.7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 thickBot="1">
      <c r="A2" s="40"/>
      <c r="B2" s="15" t="s">
        <v>0</v>
      </c>
      <c r="C2" s="2"/>
      <c r="D2" s="418" t="s">
        <v>2</v>
      </c>
      <c r="E2" s="419"/>
      <c r="F2" s="420" t="s">
        <v>58</v>
      </c>
      <c r="G2" s="420"/>
      <c r="H2" s="420"/>
      <c r="I2" s="421"/>
      <c r="J2" s="2"/>
      <c r="K2" s="2"/>
      <c r="L2" s="397" t="s">
        <v>1</v>
      </c>
      <c r="M2" s="398"/>
      <c r="N2" s="398"/>
      <c r="O2" s="398"/>
    </row>
    <row r="3" spans="1:15" ht="15.75" thickBot="1">
      <c r="A3" s="40"/>
      <c r="B3" s="16">
        <v>9</v>
      </c>
      <c r="C3" s="2"/>
      <c r="D3" s="436" t="s">
        <v>3</v>
      </c>
      <c r="E3" s="437"/>
      <c r="F3" s="422">
        <v>1.45</v>
      </c>
      <c r="G3" s="422"/>
      <c r="H3" s="422"/>
      <c r="I3" s="423"/>
      <c r="J3" s="2"/>
      <c r="K3" s="2"/>
      <c r="L3" s="495" t="s">
        <v>359</v>
      </c>
      <c r="M3" s="496"/>
      <c r="N3" s="496"/>
      <c r="O3" s="496"/>
    </row>
    <row r="4" spans="1:15" ht="15.75" thickBot="1">
      <c r="A4" s="40"/>
      <c r="B4" s="40"/>
      <c r="C4" s="2"/>
      <c r="D4" s="424" t="s">
        <v>5</v>
      </c>
      <c r="E4" s="425"/>
      <c r="F4" s="426">
        <v>40678</v>
      </c>
      <c r="G4" s="426"/>
      <c r="H4" s="426"/>
      <c r="I4" s="427"/>
      <c r="J4" s="2"/>
      <c r="K4" s="2"/>
      <c r="L4" s="497"/>
      <c r="M4" s="498"/>
      <c r="N4" s="498"/>
      <c r="O4" s="498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12"/>
      <c r="B6" s="11"/>
      <c r="C6" s="11"/>
      <c r="D6" s="2"/>
      <c r="E6" s="2"/>
      <c r="F6" s="2"/>
      <c r="G6" s="18"/>
      <c r="H6" s="18"/>
      <c r="I6" s="18"/>
      <c r="J6" s="2"/>
      <c r="K6" s="2"/>
      <c r="L6" s="2"/>
      <c r="M6" s="2"/>
      <c r="N6" s="2"/>
      <c r="O6" s="2"/>
    </row>
    <row r="7" spans="1:15" ht="15.75" thickTop="1">
      <c r="A7" s="12"/>
      <c r="B7" s="41" t="s">
        <v>4</v>
      </c>
      <c r="C7" s="19">
        <v>350</v>
      </c>
      <c r="D7" s="2"/>
      <c r="E7" s="2"/>
      <c r="F7" s="17"/>
      <c r="G7" s="18"/>
      <c r="H7" s="1"/>
      <c r="I7" s="1"/>
      <c r="J7" s="416" t="s">
        <v>4</v>
      </c>
      <c r="K7" s="417"/>
      <c r="L7" s="417"/>
      <c r="M7" s="23">
        <v>350</v>
      </c>
      <c r="N7" s="2"/>
      <c r="O7" s="2"/>
    </row>
    <row r="8" spans="1:15" ht="15.75" thickBot="1">
      <c r="A8" s="12"/>
      <c r="B8" s="42" t="s">
        <v>6</v>
      </c>
      <c r="C8" s="20">
        <v>510</v>
      </c>
      <c r="D8" s="1"/>
      <c r="E8" s="1"/>
      <c r="F8" s="2"/>
      <c r="G8" s="2"/>
      <c r="H8" s="2"/>
      <c r="I8" s="2"/>
      <c r="J8" s="428" t="s">
        <v>6</v>
      </c>
      <c r="K8" s="429"/>
      <c r="L8" s="429"/>
      <c r="M8" s="24">
        <v>250</v>
      </c>
      <c r="N8" s="2"/>
      <c r="O8" s="2"/>
    </row>
    <row r="9" spans="1:15" ht="15.75" thickBot="1">
      <c r="A9" s="12"/>
      <c r="B9" s="43" t="s">
        <v>7</v>
      </c>
      <c r="C9" s="25">
        <v>72</v>
      </c>
      <c r="D9" s="26">
        <v>86</v>
      </c>
      <c r="E9" s="27" t="s">
        <v>8</v>
      </c>
      <c r="F9" s="1"/>
      <c r="G9" s="18"/>
      <c r="H9" s="18"/>
      <c r="I9" s="2"/>
      <c r="J9" s="412" t="s">
        <v>7</v>
      </c>
      <c r="K9" s="413"/>
      <c r="L9" s="413"/>
      <c r="M9" s="28"/>
      <c r="N9" s="2"/>
      <c r="O9" s="29">
        <v>52</v>
      </c>
    </row>
    <row r="10" spans="1:15" ht="15.75" thickBot="1">
      <c r="A10" s="12"/>
      <c r="B10" s="11"/>
      <c r="C10" s="11"/>
      <c r="D10" s="10"/>
      <c r="E10" s="10"/>
      <c r="F10" s="10"/>
      <c r="G10" s="18"/>
      <c r="H10" s="18"/>
      <c r="I10" s="2"/>
      <c r="J10" s="2"/>
      <c r="K10" s="2"/>
      <c r="L10" s="2"/>
      <c r="M10" s="2"/>
      <c r="N10" s="2"/>
      <c r="O10" s="2"/>
    </row>
    <row r="11" spans="1:15" ht="15" customHeight="1">
      <c r="A11" s="430" t="s">
        <v>9</v>
      </c>
      <c r="B11" s="431"/>
      <c r="C11" s="432"/>
      <c r="D11" s="406" t="s">
        <v>10</v>
      </c>
      <c r="E11" s="433"/>
      <c r="F11" s="434" t="s">
        <v>11</v>
      </c>
      <c r="G11" s="414" t="s">
        <v>12</v>
      </c>
      <c r="H11" s="460"/>
      <c r="I11" s="415"/>
      <c r="J11" s="406" t="s">
        <v>10</v>
      </c>
      <c r="K11" s="407"/>
      <c r="L11" s="393" t="s">
        <v>11</v>
      </c>
      <c r="M11" s="410" t="s">
        <v>23</v>
      </c>
      <c r="N11" s="494"/>
      <c r="O11" s="411"/>
    </row>
    <row r="12" spans="1:15" ht="15.75" thickBot="1">
      <c r="A12" s="13" t="s">
        <v>13</v>
      </c>
      <c r="B12" s="14" t="s">
        <v>14</v>
      </c>
      <c r="C12" s="30" t="s">
        <v>16</v>
      </c>
      <c r="D12" s="56" t="s">
        <v>20</v>
      </c>
      <c r="E12" s="57" t="s">
        <v>21</v>
      </c>
      <c r="F12" s="435"/>
      <c r="G12" s="13" t="s">
        <v>17</v>
      </c>
      <c r="H12" s="58"/>
      <c r="I12" s="59" t="s">
        <v>18</v>
      </c>
      <c r="J12" s="56" t="s">
        <v>24</v>
      </c>
      <c r="K12" s="57" t="s">
        <v>22</v>
      </c>
      <c r="L12" s="466"/>
      <c r="M12" s="13" t="s">
        <v>17</v>
      </c>
      <c r="N12" s="58"/>
      <c r="O12" s="60" t="s">
        <v>18</v>
      </c>
    </row>
    <row r="13" spans="1:15" ht="15.75" thickTop="1">
      <c r="A13" s="66">
        <v>1</v>
      </c>
      <c r="B13" s="134" t="s">
        <v>262</v>
      </c>
      <c r="C13" s="136" t="s">
        <v>263</v>
      </c>
      <c r="D13" s="353">
        <v>0</v>
      </c>
      <c r="E13" s="167">
        <v>75.49</v>
      </c>
      <c r="F13" s="69"/>
      <c r="G13" s="68">
        <f aca="true" t="shared" si="0" ref="G13:G44">IF(D13="E","ELIM.",IF(D13="NP","NO PRES.",IF(D13="RET","RETIRADO",F13+D13)))</f>
        <v>0</v>
      </c>
      <c r="H13" s="80">
        <f aca="true" t="shared" si="1" ref="H13:H44">IF(D13="E","ELIM.",IF(D13="NP","NO PRES.",IF(D13="RET","RETIRADO",E13)))</f>
        <v>75.49</v>
      </c>
      <c r="I13" s="81">
        <f aca="true" t="shared" si="2" ref="I13:I44">E13</f>
        <v>75.49</v>
      </c>
      <c r="J13" s="353">
        <v>0</v>
      </c>
      <c r="K13" s="167">
        <v>37.84</v>
      </c>
      <c r="L13" s="78"/>
      <c r="M13" s="360">
        <v>0</v>
      </c>
      <c r="N13" s="135"/>
      <c r="O13" s="363">
        <v>37.84</v>
      </c>
    </row>
    <row r="14" spans="1:15" ht="15">
      <c r="A14" s="67">
        <v>2</v>
      </c>
      <c r="B14" s="137" t="s">
        <v>308</v>
      </c>
      <c r="C14" s="138" t="s">
        <v>145</v>
      </c>
      <c r="D14" s="354">
        <v>0</v>
      </c>
      <c r="E14" s="169">
        <v>75.65</v>
      </c>
      <c r="F14" s="31"/>
      <c r="G14" s="55">
        <f t="shared" si="0"/>
        <v>0</v>
      </c>
      <c r="H14" s="54">
        <f t="shared" si="1"/>
        <v>75.65</v>
      </c>
      <c r="I14" s="61">
        <f t="shared" si="2"/>
        <v>75.65</v>
      </c>
      <c r="J14" s="354">
        <v>0</v>
      </c>
      <c r="K14" s="169">
        <v>40.79</v>
      </c>
      <c r="L14" s="65"/>
      <c r="M14" s="361">
        <v>0</v>
      </c>
      <c r="N14" s="145"/>
      <c r="O14" s="364">
        <v>40.79</v>
      </c>
    </row>
    <row r="15" spans="1:15" ht="15">
      <c r="A15" s="67">
        <v>3</v>
      </c>
      <c r="B15" s="137" t="s">
        <v>61</v>
      </c>
      <c r="C15" s="138" t="s">
        <v>252</v>
      </c>
      <c r="D15" s="354">
        <v>0</v>
      </c>
      <c r="E15" s="169">
        <v>79.33</v>
      </c>
      <c r="F15" s="31"/>
      <c r="G15" s="55">
        <f t="shared" si="0"/>
        <v>0</v>
      </c>
      <c r="H15" s="54">
        <f t="shared" si="1"/>
        <v>79.33</v>
      </c>
      <c r="I15" s="61">
        <f t="shared" si="2"/>
        <v>79.33</v>
      </c>
      <c r="J15" s="354">
        <v>0</v>
      </c>
      <c r="K15" s="169">
        <v>44.09</v>
      </c>
      <c r="L15" s="65"/>
      <c r="M15" s="361">
        <v>0</v>
      </c>
      <c r="N15" s="145"/>
      <c r="O15" s="364">
        <v>44.09</v>
      </c>
    </row>
    <row r="16" spans="1:15" ht="15">
      <c r="A16" s="67">
        <v>4</v>
      </c>
      <c r="B16" s="137" t="s">
        <v>278</v>
      </c>
      <c r="C16" s="138" t="s">
        <v>228</v>
      </c>
      <c r="D16" s="354">
        <v>0</v>
      </c>
      <c r="E16" s="169">
        <v>79.94</v>
      </c>
      <c r="F16" s="31"/>
      <c r="G16" s="55">
        <f t="shared" si="0"/>
        <v>0</v>
      </c>
      <c r="H16" s="54">
        <f t="shared" si="1"/>
        <v>79.94</v>
      </c>
      <c r="I16" s="61">
        <f t="shared" si="2"/>
        <v>79.94</v>
      </c>
      <c r="J16" s="354">
        <v>4</v>
      </c>
      <c r="K16" s="169">
        <v>42.71</v>
      </c>
      <c r="L16" s="65"/>
      <c r="M16" s="361">
        <v>4</v>
      </c>
      <c r="N16" s="145"/>
      <c r="O16" s="364">
        <v>42.71</v>
      </c>
    </row>
    <row r="17" spans="1:15" ht="15">
      <c r="A17" s="67">
        <v>5</v>
      </c>
      <c r="B17" s="297" t="s">
        <v>45</v>
      </c>
      <c r="C17" s="298" t="s">
        <v>348</v>
      </c>
      <c r="D17" s="354">
        <v>0</v>
      </c>
      <c r="E17" s="169">
        <v>82.29</v>
      </c>
      <c r="F17" s="352"/>
      <c r="G17" s="55">
        <f t="shared" si="0"/>
        <v>0</v>
      </c>
      <c r="H17" s="54">
        <f t="shared" si="1"/>
        <v>82.29</v>
      </c>
      <c r="I17" s="61">
        <f t="shared" si="2"/>
        <v>82.29</v>
      </c>
      <c r="J17" s="354">
        <v>8</v>
      </c>
      <c r="K17" s="169">
        <v>43.19</v>
      </c>
      <c r="L17" s="65"/>
      <c r="M17" s="361">
        <v>8</v>
      </c>
      <c r="N17" s="145"/>
      <c r="O17" s="364">
        <v>43.19</v>
      </c>
    </row>
    <row r="18" spans="1:15" ht="15">
      <c r="A18" s="67">
        <v>6</v>
      </c>
      <c r="B18" s="137" t="s">
        <v>295</v>
      </c>
      <c r="C18" s="138" t="s">
        <v>154</v>
      </c>
      <c r="D18" s="354">
        <v>0</v>
      </c>
      <c r="E18" s="169">
        <v>83.99</v>
      </c>
      <c r="F18" s="31"/>
      <c r="G18" s="55">
        <f t="shared" si="0"/>
        <v>0</v>
      </c>
      <c r="H18" s="54">
        <f t="shared" si="1"/>
        <v>83.99</v>
      </c>
      <c r="I18" s="61">
        <f t="shared" si="2"/>
        <v>83.99</v>
      </c>
      <c r="J18" s="354">
        <v>4</v>
      </c>
      <c r="K18" s="169">
        <v>43.74</v>
      </c>
      <c r="L18" s="65"/>
      <c r="M18" s="361">
        <v>4</v>
      </c>
      <c r="N18" s="145"/>
      <c r="O18" s="364">
        <v>43.74</v>
      </c>
    </row>
    <row r="19" spans="1:15" ht="15">
      <c r="A19" s="67">
        <v>7</v>
      </c>
      <c r="B19" s="137" t="s">
        <v>276</v>
      </c>
      <c r="C19" s="138" t="s">
        <v>318</v>
      </c>
      <c r="D19" s="354">
        <v>0</v>
      </c>
      <c r="E19" s="169">
        <v>84.07</v>
      </c>
      <c r="F19" s="31"/>
      <c r="G19" s="55">
        <f t="shared" si="0"/>
        <v>0</v>
      </c>
      <c r="H19" s="54">
        <f t="shared" si="1"/>
        <v>84.07</v>
      </c>
      <c r="I19" s="61">
        <f t="shared" si="2"/>
        <v>84.07</v>
      </c>
      <c r="J19" s="354">
        <v>0</v>
      </c>
      <c r="K19" s="169">
        <v>44.22</v>
      </c>
      <c r="L19" s="154"/>
      <c r="M19" s="361">
        <v>0</v>
      </c>
      <c r="N19" s="145"/>
      <c r="O19" s="364">
        <v>44.22</v>
      </c>
    </row>
    <row r="20" spans="1:15" ht="15">
      <c r="A20" s="67">
        <v>8</v>
      </c>
      <c r="B20" s="137" t="s">
        <v>62</v>
      </c>
      <c r="C20" s="138" t="s">
        <v>238</v>
      </c>
      <c r="D20" s="354">
        <v>4</v>
      </c>
      <c r="E20" s="169">
        <v>75.51</v>
      </c>
      <c r="F20" s="31"/>
      <c r="G20" s="55">
        <f t="shared" si="0"/>
        <v>4</v>
      </c>
      <c r="H20" s="54">
        <f t="shared" si="1"/>
        <v>75.51</v>
      </c>
      <c r="I20" s="61">
        <f t="shared" si="2"/>
        <v>75.51</v>
      </c>
      <c r="J20" s="354">
        <v>4</v>
      </c>
      <c r="K20" s="169">
        <v>38.97</v>
      </c>
      <c r="L20" s="154"/>
      <c r="M20" s="361">
        <v>4</v>
      </c>
      <c r="N20" s="145"/>
      <c r="O20" s="364">
        <v>38.97</v>
      </c>
    </row>
    <row r="21" spans="1:15" ht="15">
      <c r="A21" s="67">
        <v>9</v>
      </c>
      <c r="B21" s="137" t="s">
        <v>59</v>
      </c>
      <c r="C21" s="138" t="s">
        <v>334</v>
      </c>
      <c r="D21" s="354">
        <v>4</v>
      </c>
      <c r="E21" s="169">
        <v>76.03</v>
      </c>
      <c r="F21" s="31"/>
      <c r="G21" s="55">
        <f t="shared" si="0"/>
        <v>4</v>
      </c>
      <c r="H21" s="54">
        <f t="shared" si="1"/>
        <v>76.03</v>
      </c>
      <c r="I21" s="61">
        <f t="shared" si="2"/>
        <v>76.03</v>
      </c>
      <c r="J21" s="356">
        <v>0</v>
      </c>
      <c r="K21" s="169">
        <v>39.6</v>
      </c>
      <c r="L21" s="65"/>
      <c r="M21" s="362">
        <v>0</v>
      </c>
      <c r="N21" s="51"/>
      <c r="O21" s="364">
        <v>39.6</v>
      </c>
    </row>
    <row r="22" spans="1:15" ht="15">
      <c r="A22" s="67">
        <v>10</v>
      </c>
      <c r="B22" s="137" t="s">
        <v>302</v>
      </c>
      <c r="C22" s="138" t="s">
        <v>329</v>
      </c>
      <c r="D22" s="354">
        <v>4</v>
      </c>
      <c r="E22" s="169">
        <v>77.18</v>
      </c>
      <c r="F22" s="31"/>
      <c r="G22" s="55">
        <f t="shared" si="0"/>
        <v>4</v>
      </c>
      <c r="H22" s="54">
        <f t="shared" si="1"/>
        <v>77.18</v>
      </c>
      <c r="I22" s="61">
        <f t="shared" si="2"/>
        <v>77.18</v>
      </c>
      <c r="J22" s="356">
        <v>0</v>
      </c>
      <c r="K22" s="169">
        <v>48.38</v>
      </c>
      <c r="L22" s="65"/>
      <c r="M22" s="362">
        <v>0</v>
      </c>
      <c r="N22" s="51"/>
      <c r="O22" s="364">
        <v>48.38</v>
      </c>
    </row>
    <row r="23" spans="1:15" ht="15">
      <c r="A23" s="67">
        <v>11</v>
      </c>
      <c r="B23" s="137" t="s">
        <v>33</v>
      </c>
      <c r="C23" s="138" t="s">
        <v>175</v>
      </c>
      <c r="D23" s="354">
        <v>4</v>
      </c>
      <c r="E23" s="169">
        <v>77.95</v>
      </c>
      <c r="F23" s="352"/>
      <c r="G23" s="55">
        <f t="shared" si="0"/>
        <v>4</v>
      </c>
      <c r="H23" s="54">
        <f t="shared" si="1"/>
        <v>77.95</v>
      </c>
      <c r="I23" s="61">
        <f t="shared" si="2"/>
        <v>77.95</v>
      </c>
      <c r="J23" s="356">
        <v>4</v>
      </c>
      <c r="K23" s="169">
        <v>45.03</v>
      </c>
      <c r="L23" s="65"/>
      <c r="M23" s="362">
        <v>4</v>
      </c>
      <c r="N23" s="51"/>
      <c r="O23" s="364">
        <v>45.03</v>
      </c>
    </row>
    <row r="24" spans="1:15" ht="15">
      <c r="A24" s="67">
        <v>12</v>
      </c>
      <c r="B24" s="137" t="s">
        <v>67</v>
      </c>
      <c r="C24" s="138" t="s">
        <v>150</v>
      </c>
      <c r="D24" s="354">
        <v>4</v>
      </c>
      <c r="E24" s="169">
        <v>78.65</v>
      </c>
      <c r="F24" s="31"/>
      <c r="G24" s="55">
        <f t="shared" si="0"/>
        <v>4</v>
      </c>
      <c r="H24" s="54">
        <f t="shared" si="1"/>
        <v>78.65</v>
      </c>
      <c r="I24" s="61">
        <f t="shared" si="2"/>
        <v>78.65</v>
      </c>
      <c r="J24" s="356">
        <v>4</v>
      </c>
      <c r="K24" s="169">
        <v>40.93</v>
      </c>
      <c r="L24" s="65"/>
      <c r="M24" s="362">
        <v>4</v>
      </c>
      <c r="N24" s="51"/>
      <c r="O24" s="364">
        <v>40.93</v>
      </c>
    </row>
    <row r="25" spans="1:15" ht="15">
      <c r="A25" s="67">
        <v>13</v>
      </c>
      <c r="B25" s="137" t="s">
        <v>68</v>
      </c>
      <c r="C25" s="138" t="s">
        <v>234</v>
      </c>
      <c r="D25" s="354">
        <v>4</v>
      </c>
      <c r="E25" s="169">
        <v>78.83</v>
      </c>
      <c r="F25" s="31"/>
      <c r="G25" s="55">
        <f t="shared" si="0"/>
        <v>4</v>
      </c>
      <c r="H25" s="54">
        <f t="shared" si="1"/>
        <v>78.83</v>
      </c>
      <c r="I25" s="61">
        <f t="shared" si="2"/>
        <v>78.83</v>
      </c>
      <c r="J25" s="356">
        <v>4</v>
      </c>
      <c r="K25" s="169">
        <v>45.31</v>
      </c>
      <c r="L25" s="65"/>
      <c r="M25" s="362">
        <v>4</v>
      </c>
      <c r="N25" s="51"/>
      <c r="O25" s="364">
        <v>45.31</v>
      </c>
    </row>
    <row r="26" spans="1:15" ht="15">
      <c r="A26" s="67">
        <v>14</v>
      </c>
      <c r="B26" s="137" t="s">
        <v>181</v>
      </c>
      <c r="C26" s="138" t="s">
        <v>182</v>
      </c>
      <c r="D26" s="354">
        <v>4</v>
      </c>
      <c r="E26" s="169">
        <v>79.88</v>
      </c>
      <c r="F26" s="352"/>
      <c r="G26" s="55">
        <f t="shared" si="0"/>
        <v>4</v>
      </c>
      <c r="H26" s="54">
        <f t="shared" si="1"/>
        <v>79.88</v>
      </c>
      <c r="I26" s="61">
        <f t="shared" si="2"/>
        <v>79.88</v>
      </c>
      <c r="J26" s="356">
        <v>4</v>
      </c>
      <c r="K26" s="169">
        <v>49.09</v>
      </c>
      <c r="L26" s="65"/>
      <c r="M26" s="362">
        <v>4</v>
      </c>
      <c r="N26" s="51"/>
      <c r="O26" s="364">
        <v>49.09</v>
      </c>
    </row>
    <row r="27" spans="1:15" ht="15">
      <c r="A27" s="67">
        <v>15</v>
      </c>
      <c r="B27" s="137" t="s">
        <v>125</v>
      </c>
      <c r="C27" s="138" t="s">
        <v>174</v>
      </c>
      <c r="D27" s="354">
        <v>4</v>
      </c>
      <c r="E27" s="169">
        <v>81.1</v>
      </c>
      <c r="F27" s="31"/>
      <c r="G27" s="55">
        <f t="shared" si="0"/>
        <v>4</v>
      </c>
      <c r="H27" s="54">
        <f t="shared" si="1"/>
        <v>81.1</v>
      </c>
      <c r="I27" s="61">
        <f t="shared" si="2"/>
        <v>81.1</v>
      </c>
      <c r="J27" s="64"/>
      <c r="K27" s="53"/>
      <c r="L27" s="65"/>
      <c r="M27" s="63"/>
      <c r="N27" s="314"/>
      <c r="O27" s="202"/>
    </row>
    <row r="28" spans="1:15" ht="15">
      <c r="A28" s="67">
        <v>16</v>
      </c>
      <c r="B28" s="137" t="s">
        <v>288</v>
      </c>
      <c r="C28" s="138" t="s">
        <v>202</v>
      </c>
      <c r="D28" s="354">
        <v>4</v>
      </c>
      <c r="E28" s="169">
        <v>81.42</v>
      </c>
      <c r="F28" s="31"/>
      <c r="G28" s="55">
        <f t="shared" si="0"/>
        <v>4</v>
      </c>
      <c r="H28" s="54">
        <f t="shared" si="1"/>
        <v>81.42</v>
      </c>
      <c r="I28" s="61">
        <f t="shared" si="2"/>
        <v>81.42</v>
      </c>
      <c r="J28" s="64"/>
      <c r="K28" s="53"/>
      <c r="L28" s="65"/>
      <c r="M28" s="63"/>
      <c r="N28" s="314"/>
      <c r="O28" s="202"/>
    </row>
    <row r="29" spans="1:15" ht="15">
      <c r="A29" s="67">
        <v>17</v>
      </c>
      <c r="B29" s="137" t="s">
        <v>316</v>
      </c>
      <c r="C29" s="138" t="s">
        <v>338</v>
      </c>
      <c r="D29" s="354">
        <v>4</v>
      </c>
      <c r="E29" s="169">
        <v>81.82</v>
      </c>
      <c r="F29" s="31"/>
      <c r="G29" s="55">
        <f t="shared" si="0"/>
        <v>4</v>
      </c>
      <c r="H29" s="54">
        <f t="shared" si="1"/>
        <v>81.82</v>
      </c>
      <c r="I29" s="61">
        <f t="shared" si="2"/>
        <v>81.82</v>
      </c>
      <c r="J29" s="64"/>
      <c r="K29" s="53"/>
      <c r="L29" s="65"/>
      <c r="M29" s="63"/>
      <c r="N29" s="314"/>
      <c r="O29" s="202"/>
    </row>
    <row r="30" spans="1:15" ht="15">
      <c r="A30" s="67">
        <v>18</v>
      </c>
      <c r="B30" s="137" t="s">
        <v>71</v>
      </c>
      <c r="C30" s="138" t="s">
        <v>331</v>
      </c>
      <c r="D30" s="354">
        <v>4</v>
      </c>
      <c r="E30" s="169">
        <v>81.92</v>
      </c>
      <c r="F30" s="31"/>
      <c r="G30" s="55">
        <f t="shared" si="0"/>
        <v>4</v>
      </c>
      <c r="H30" s="54">
        <f t="shared" si="1"/>
        <v>81.92</v>
      </c>
      <c r="I30" s="61">
        <f t="shared" si="2"/>
        <v>81.92</v>
      </c>
      <c r="J30" s="64"/>
      <c r="K30" s="53"/>
      <c r="L30" s="65"/>
      <c r="M30" s="63"/>
      <c r="N30" s="314"/>
      <c r="O30" s="202"/>
    </row>
    <row r="31" spans="1:15" ht="15">
      <c r="A31" s="67">
        <v>19</v>
      </c>
      <c r="B31" s="137" t="s">
        <v>307</v>
      </c>
      <c r="C31" s="138" t="s">
        <v>254</v>
      </c>
      <c r="D31" s="354">
        <v>4</v>
      </c>
      <c r="E31" s="169">
        <v>81.99</v>
      </c>
      <c r="F31" s="31"/>
      <c r="G31" s="55">
        <f t="shared" si="0"/>
        <v>4</v>
      </c>
      <c r="H31" s="54">
        <f t="shared" si="1"/>
        <v>81.99</v>
      </c>
      <c r="I31" s="61">
        <f t="shared" si="2"/>
        <v>81.99</v>
      </c>
      <c r="J31" s="64"/>
      <c r="K31" s="53"/>
      <c r="L31" s="65"/>
      <c r="M31" s="63"/>
      <c r="N31" s="314"/>
      <c r="O31" s="202"/>
    </row>
    <row r="32" spans="1:15" ht="15">
      <c r="A32" s="67">
        <v>20</v>
      </c>
      <c r="B32" s="137" t="s">
        <v>296</v>
      </c>
      <c r="C32" s="138" t="s">
        <v>326</v>
      </c>
      <c r="D32" s="354">
        <v>4</v>
      </c>
      <c r="E32" s="169">
        <v>84.9</v>
      </c>
      <c r="F32" s="31"/>
      <c r="G32" s="55">
        <f t="shared" si="0"/>
        <v>4</v>
      </c>
      <c r="H32" s="54">
        <f t="shared" si="1"/>
        <v>84.9</v>
      </c>
      <c r="I32" s="61">
        <f t="shared" si="2"/>
        <v>84.9</v>
      </c>
      <c r="J32" s="64"/>
      <c r="K32" s="53"/>
      <c r="L32" s="65"/>
      <c r="M32" s="63"/>
      <c r="N32" s="314"/>
      <c r="O32" s="202"/>
    </row>
    <row r="33" spans="1:15" ht="15">
      <c r="A33" s="67">
        <v>21</v>
      </c>
      <c r="B33" s="137" t="s">
        <v>70</v>
      </c>
      <c r="C33" s="138" t="s">
        <v>160</v>
      </c>
      <c r="D33" s="354">
        <v>4</v>
      </c>
      <c r="E33" s="169">
        <v>85</v>
      </c>
      <c r="F33" s="31"/>
      <c r="G33" s="55">
        <f t="shared" si="0"/>
        <v>4</v>
      </c>
      <c r="H33" s="54">
        <f t="shared" si="1"/>
        <v>85</v>
      </c>
      <c r="I33" s="61">
        <f t="shared" si="2"/>
        <v>85</v>
      </c>
      <c r="J33" s="64"/>
      <c r="K33" s="53"/>
      <c r="L33" s="65"/>
      <c r="M33" s="63"/>
      <c r="N33" s="314"/>
      <c r="O33" s="202"/>
    </row>
    <row r="34" spans="1:15" ht="15">
      <c r="A34" s="67">
        <v>22</v>
      </c>
      <c r="B34" s="137" t="s">
        <v>314</v>
      </c>
      <c r="C34" s="138" t="s">
        <v>166</v>
      </c>
      <c r="D34" s="354">
        <v>4</v>
      </c>
      <c r="E34" s="169">
        <v>85.26</v>
      </c>
      <c r="F34" s="31"/>
      <c r="G34" s="55">
        <f t="shared" si="0"/>
        <v>4</v>
      </c>
      <c r="H34" s="54">
        <f t="shared" si="1"/>
        <v>85.26</v>
      </c>
      <c r="I34" s="61">
        <f t="shared" si="2"/>
        <v>85.26</v>
      </c>
      <c r="J34" s="64"/>
      <c r="K34" s="53"/>
      <c r="L34" s="65"/>
      <c r="M34" s="63"/>
      <c r="N34" s="314"/>
      <c r="O34" s="202"/>
    </row>
    <row r="35" spans="1:15" ht="15">
      <c r="A35" s="67">
        <v>23</v>
      </c>
      <c r="B35" s="137" t="s">
        <v>312</v>
      </c>
      <c r="C35" s="138" t="s">
        <v>231</v>
      </c>
      <c r="D35" s="354">
        <v>4</v>
      </c>
      <c r="E35" s="169">
        <v>86.17</v>
      </c>
      <c r="F35" s="31">
        <v>1</v>
      </c>
      <c r="G35" s="55">
        <f t="shared" si="0"/>
        <v>5</v>
      </c>
      <c r="H35" s="54">
        <f t="shared" si="1"/>
        <v>86.17</v>
      </c>
      <c r="I35" s="61">
        <f t="shared" si="2"/>
        <v>86.17</v>
      </c>
      <c r="J35" s="64"/>
      <c r="K35" s="53"/>
      <c r="L35" s="65"/>
      <c r="M35" s="63"/>
      <c r="N35" s="314"/>
      <c r="O35" s="202"/>
    </row>
    <row r="36" spans="1:15" ht="15">
      <c r="A36" s="67">
        <v>24</v>
      </c>
      <c r="B36" s="137" t="s">
        <v>52</v>
      </c>
      <c r="C36" s="138" t="s">
        <v>208</v>
      </c>
      <c r="D36" s="354">
        <v>4</v>
      </c>
      <c r="E36" s="169">
        <v>87.39</v>
      </c>
      <c r="F36" s="231">
        <v>1</v>
      </c>
      <c r="G36" s="55">
        <f t="shared" si="0"/>
        <v>5</v>
      </c>
      <c r="H36" s="54">
        <f t="shared" si="1"/>
        <v>87.39</v>
      </c>
      <c r="I36" s="61">
        <f t="shared" si="2"/>
        <v>87.39</v>
      </c>
      <c r="J36" s="64"/>
      <c r="K36" s="53"/>
      <c r="L36" s="65"/>
      <c r="M36" s="63"/>
      <c r="N36" s="314"/>
      <c r="O36" s="202"/>
    </row>
    <row r="37" spans="1:15" ht="15">
      <c r="A37" s="67">
        <v>25</v>
      </c>
      <c r="B37" s="137" t="s">
        <v>122</v>
      </c>
      <c r="C37" s="138" t="s">
        <v>170</v>
      </c>
      <c r="D37" s="354">
        <v>4</v>
      </c>
      <c r="E37" s="169">
        <v>90.74</v>
      </c>
      <c r="F37" s="231">
        <v>2</v>
      </c>
      <c r="G37" s="55">
        <f t="shared" si="0"/>
        <v>6</v>
      </c>
      <c r="H37" s="54">
        <f t="shared" si="1"/>
        <v>90.74</v>
      </c>
      <c r="I37" s="61">
        <f t="shared" si="2"/>
        <v>90.74</v>
      </c>
      <c r="J37" s="64"/>
      <c r="K37" s="53"/>
      <c r="L37" s="65"/>
      <c r="M37" s="63"/>
      <c r="N37" s="314"/>
      <c r="O37" s="202"/>
    </row>
    <row r="38" spans="1:15" ht="15">
      <c r="A38" s="67">
        <v>26</v>
      </c>
      <c r="B38" s="137" t="s">
        <v>305</v>
      </c>
      <c r="C38" s="138" t="s">
        <v>210</v>
      </c>
      <c r="D38" s="354">
        <v>8</v>
      </c>
      <c r="E38" s="169">
        <v>69.5</v>
      </c>
      <c r="F38" s="31"/>
      <c r="G38" s="55">
        <f t="shared" si="0"/>
        <v>8</v>
      </c>
      <c r="H38" s="54">
        <f t="shared" si="1"/>
        <v>69.5</v>
      </c>
      <c r="I38" s="61">
        <f t="shared" si="2"/>
        <v>69.5</v>
      </c>
      <c r="J38" s="64"/>
      <c r="K38" s="53"/>
      <c r="L38" s="65"/>
      <c r="M38" s="63"/>
      <c r="N38" s="314"/>
      <c r="O38" s="202"/>
    </row>
    <row r="39" spans="1:15" ht="15">
      <c r="A39" s="67">
        <v>27</v>
      </c>
      <c r="B39" s="137" t="s">
        <v>66</v>
      </c>
      <c r="C39" s="138" t="s">
        <v>147</v>
      </c>
      <c r="D39" s="354">
        <v>8</v>
      </c>
      <c r="E39" s="169">
        <v>74.55</v>
      </c>
      <c r="F39" s="31"/>
      <c r="G39" s="55">
        <f t="shared" si="0"/>
        <v>8</v>
      </c>
      <c r="H39" s="54">
        <f t="shared" si="1"/>
        <v>74.55</v>
      </c>
      <c r="I39" s="61">
        <f t="shared" si="2"/>
        <v>74.55</v>
      </c>
      <c r="J39" s="64"/>
      <c r="K39" s="53"/>
      <c r="L39" s="65"/>
      <c r="M39" s="63"/>
      <c r="N39" s="314"/>
      <c r="O39" s="202"/>
    </row>
    <row r="40" spans="1:15" ht="15">
      <c r="A40" s="67">
        <v>28</v>
      </c>
      <c r="B40" s="137" t="s">
        <v>360</v>
      </c>
      <c r="C40" s="138" t="s">
        <v>163</v>
      </c>
      <c r="D40" s="354">
        <v>8</v>
      </c>
      <c r="E40" s="169">
        <v>76.89</v>
      </c>
      <c r="F40" s="31"/>
      <c r="G40" s="170">
        <f t="shared" si="0"/>
        <v>8</v>
      </c>
      <c r="H40" s="54">
        <f t="shared" si="1"/>
        <v>76.89</v>
      </c>
      <c r="I40" s="52">
        <f t="shared" si="2"/>
        <v>76.89</v>
      </c>
      <c r="J40" s="64"/>
      <c r="K40" s="53"/>
      <c r="L40" s="65"/>
      <c r="M40" s="63"/>
      <c r="N40" s="314"/>
      <c r="O40" s="202"/>
    </row>
    <row r="41" spans="1:15" ht="15">
      <c r="A41" s="67">
        <v>29</v>
      </c>
      <c r="B41" s="137" t="s">
        <v>53</v>
      </c>
      <c r="C41" s="138" t="s">
        <v>322</v>
      </c>
      <c r="D41" s="354">
        <v>8</v>
      </c>
      <c r="E41" s="169">
        <v>77.23</v>
      </c>
      <c r="F41" s="31"/>
      <c r="G41" s="170">
        <f t="shared" si="0"/>
        <v>8</v>
      </c>
      <c r="H41" s="54">
        <f t="shared" si="1"/>
        <v>77.23</v>
      </c>
      <c r="I41" s="52">
        <f t="shared" si="2"/>
        <v>77.23</v>
      </c>
      <c r="J41" s="64"/>
      <c r="K41" s="53"/>
      <c r="L41" s="65"/>
      <c r="M41" s="63"/>
      <c r="N41" s="314"/>
      <c r="O41" s="202"/>
    </row>
    <row r="42" spans="1:15" ht="15">
      <c r="A42" s="67">
        <v>30</v>
      </c>
      <c r="B42" s="137" t="s">
        <v>281</v>
      </c>
      <c r="C42" s="138" t="s">
        <v>320</v>
      </c>
      <c r="D42" s="354">
        <v>8</v>
      </c>
      <c r="E42" s="169">
        <v>78.55</v>
      </c>
      <c r="F42" s="31"/>
      <c r="G42" s="170">
        <f t="shared" si="0"/>
        <v>8</v>
      </c>
      <c r="H42" s="54">
        <f t="shared" si="1"/>
        <v>78.55</v>
      </c>
      <c r="I42" s="52">
        <f t="shared" si="2"/>
        <v>78.55</v>
      </c>
      <c r="J42" s="64"/>
      <c r="K42" s="53"/>
      <c r="L42" s="65"/>
      <c r="M42" s="63"/>
      <c r="N42" s="314"/>
      <c r="O42" s="202"/>
    </row>
    <row r="43" spans="1:15" ht="15">
      <c r="A43" s="67">
        <v>31</v>
      </c>
      <c r="B43" s="137" t="s">
        <v>309</v>
      </c>
      <c r="C43" s="138" t="s">
        <v>333</v>
      </c>
      <c r="D43" s="354">
        <v>8</v>
      </c>
      <c r="E43" s="169">
        <v>83.1</v>
      </c>
      <c r="F43" s="31"/>
      <c r="G43" s="170">
        <f t="shared" si="0"/>
        <v>8</v>
      </c>
      <c r="H43" s="54">
        <f t="shared" si="1"/>
        <v>83.1</v>
      </c>
      <c r="I43" s="52">
        <f t="shared" si="2"/>
        <v>83.1</v>
      </c>
      <c r="J43" s="64"/>
      <c r="K43" s="53"/>
      <c r="L43" s="65"/>
      <c r="M43" s="63"/>
      <c r="N43" s="314"/>
      <c r="O43" s="202"/>
    </row>
    <row r="44" spans="1:15" ht="15">
      <c r="A44" s="67">
        <v>32</v>
      </c>
      <c r="B44" s="137" t="s">
        <v>72</v>
      </c>
      <c r="C44" s="138" t="s">
        <v>347</v>
      </c>
      <c r="D44" s="354">
        <v>8</v>
      </c>
      <c r="E44" s="169">
        <v>83.59</v>
      </c>
      <c r="F44" s="31"/>
      <c r="G44" s="170">
        <f t="shared" si="0"/>
        <v>8</v>
      </c>
      <c r="H44" s="54">
        <f t="shared" si="1"/>
        <v>83.59</v>
      </c>
      <c r="I44" s="52">
        <f t="shared" si="2"/>
        <v>83.59</v>
      </c>
      <c r="J44" s="64"/>
      <c r="K44" s="53"/>
      <c r="L44" s="65"/>
      <c r="M44" s="63"/>
      <c r="N44" s="314"/>
      <c r="O44" s="202"/>
    </row>
    <row r="45" spans="1:15" ht="15">
      <c r="A45" s="67">
        <v>33</v>
      </c>
      <c r="B45" s="137" t="s">
        <v>34</v>
      </c>
      <c r="C45" s="138" t="s">
        <v>325</v>
      </c>
      <c r="D45" s="354">
        <v>8</v>
      </c>
      <c r="E45" s="169">
        <v>91.55</v>
      </c>
      <c r="F45" s="31">
        <v>2</v>
      </c>
      <c r="G45" s="170">
        <f aca="true" t="shared" si="3" ref="G45:G76">IF(D45="E","ELIM.",IF(D45="NP","NO PRES.",IF(D45="RET","RETIRADO",F45+D45)))</f>
        <v>10</v>
      </c>
      <c r="H45" s="54">
        <f aca="true" t="shared" si="4" ref="H45:H65">IF(D45="E","ELIM.",IF(D45="NP","NO PRES.",IF(D45="RET","RETIRADO",E45)))</f>
        <v>91.55</v>
      </c>
      <c r="I45" s="52">
        <f aca="true" t="shared" si="5" ref="I45:I65">E45</f>
        <v>91.55</v>
      </c>
      <c r="J45" s="64"/>
      <c r="K45" s="53"/>
      <c r="L45" s="65"/>
      <c r="M45" s="63"/>
      <c r="N45" s="314"/>
      <c r="O45" s="202"/>
    </row>
    <row r="46" spans="1:15" ht="15">
      <c r="A46" s="67">
        <v>34</v>
      </c>
      <c r="B46" s="137" t="s">
        <v>46</v>
      </c>
      <c r="C46" s="138" t="s">
        <v>335</v>
      </c>
      <c r="D46" s="354">
        <v>4</v>
      </c>
      <c r="E46" s="169">
        <v>106.12</v>
      </c>
      <c r="F46" s="31">
        <v>6</v>
      </c>
      <c r="G46" s="170">
        <f t="shared" si="3"/>
        <v>10</v>
      </c>
      <c r="H46" s="54">
        <f t="shared" si="4"/>
        <v>106.12</v>
      </c>
      <c r="I46" s="52">
        <f t="shared" si="5"/>
        <v>106.12</v>
      </c>
      <c r="J46" s="64"/>
      <c r="K46" s="53"/>
      <c r="L46" s="65"/>
      <c r="M46" s="63"/>
      <c r="N46" s="314"/>
      <c r="O46" s="202"/>
    </row>
    <row r="47" spans="1:15" ht="15">
      <c r="A47" s="67">
        <v>35</v>
      </c>
      <c r="B47" s="137" t="s">
        <v>350</v>
      </c>
      <c r="C47" s="138" t="s">
        <v>345</v>
      </c>
      <c r="D47" s="354">
        <v>12</v>
      </c>
      <c r="E47" s="169">
        <v>80.6</v>
      </c>
      <c r="F47" s="31"/>
      <c r="G47" s="170">
        <f t="shared" si="3"/>
        <v>12</v>
      </c>
      <c r="H47" s="54">
        <f t="shared" si="4"/>
        <v>80.6</v>
      </c>
      <c r="I47" s="52">
        <f t="shared" si="5"/>
        <v>80.6</v>
      </c>
      <c r="J47" s="64"/>
      <c r="K47" s="53"/>
      <c r="L47" s="65"/>
      <c r="M47" s="63"/>
      <c r="N47" s="314"/>
      <c r="O47" s="202"/>
    </row>
    <row r="48" spans="1:15" ht="15">
      <c r="A48" s="67">
        <v>36</v>
      </c>
      <c r="B48" s="137" t="s">
        <v>129</v>
      </c>
      <c r="C48" s="138" t="s">
        <v>134</v>
      </c>
      <c r="D48" s="354">
        <v>12</v>
      </c>
      <c r="E48" s="169">
        <v>81.45</v>
      </c>
      <c r="F48" s="231"/>
      <c r="G48" s="170">
        <f t="shared" si="3"/>
        <v>12</v>
      </c>
      <c r="H48" s="54">
        <f t="shared" si="4"/>
        <v>81.45</v>
      </c>
      <c r="I48" s="52">
        <f t="shared" si="5"/>
        <v>81.45</v>
      </c>
      <c r="J48" s="64"/>
      <c r="K48" s="53"/>
      <c r="L48" s="65"/>
      <c r="M48" s="63"/>
      <c r="N48" s="314"/>
      <c r="O48" s="202"/>
    </row>
    <row r="49" spans="1:15" ht="15">
      <c r="A49" s="67">
        <v>37</v>
      </c>
      <c r="B49" s="137" t="s">
        <v>298</v>
      </c>
      <c r="C49" s="138" t="s">
        <v>198</v>
      </c>
      <c r="D49" s="354">
        <v>12</v>
      </c>
      <c r="E49" s="169">
        <v>87.17</v>
      </c>
      <c r="F49" s="31">
        <v>1</v>
      </c>
      <c r="G49" s="170">
        <f t="shared" si="3"/>
        <v>13</v>
      </c>
      <c r="H49" s="54">
        <f t="shared" si="4"/>
        <v>87.17</v>
      </c>
      <c r="I49" s="52">
        <f t="shared" si="5"/>
        <v>87.17</v>
      </c>
      <c r="J49" s="64"/>
      <c r="K49" s="53"/>
      <c r="L49" s="65"/>
      <c r="M49" s="63"/>
      <c r="N49" s="314"/>
      <c r="O49" s="202"/>
    </row>
    <row r="50" spans="1:15" ht="15">
      <c r="A50" s="67">
        <v>38</v>
      </c>
      <c r="B50" s="137" t="s">
        <v>282</v>
      </c>
      <c r="C50" s="138" t="s">
        <v>162</v>
      </c>
      <c r="D50" s="354">
        <v>16</v>
      </c>
      <c r="E50" s="169">
        <v>80.97</v>
      </c>
      <c r="F50" s="31"/>
      <c r="G50" s="170">
        <f t="shared" si="3"/>
        <v>16</v>
      </c>
      <c r="H50" s="54">
        <f t="shared" si="4"/>
        <v>80.97</v>
      </c>
      <c r="I50" s="52">
        <f t="shared" si="5"/>
        <v>80.97</v>
      </c>
      <c r="J50" s="64"/>
      <c r="K50" s="53"/>
      <c r="L50" s="65"/>
      <c r="M50" s="63"/>
      <c r="N50" s="314"/>
      <c r="O50" s="202"/>
    </row>
    <row r="51" spans="1:15" ht="15">
      <c r="A51" s="67">
        <v>39</v>
      </c>
      <c r="B51" s="137" t="s">
        <v>299</v>
      </c>
      <c r="C51" s="138" t="s">
        <v>171</v>
      </c>
      <c r="D51" s="354">
        <v>20</v>
      </c>
      <c r="E51" s="169">
        <v>83.18</v>
      </c>
      <c r="F51" s="31"/>
      <c r="G51" s="170">
        <f t="shared" si="3"/>
        <v>20</v>
      </c>
      <c r="H51" s="54">
        <f t="shared" si="4"/>
        <v>83.18</v>
      </c>
      <c r="I51" s="52">
        <f t="shared" si="5"/>
        <v>83.18</v>
      </c>
      <c r="J51" s="64"/>
      <c r="K51" s="53"/>
      <c r="L51" s="65"/>
      <c r="M51" s="63"/>
      <c r="N51" s="314"/>
      <c r="O51" s="202"/>
    </row>
    <row r="52" spans="1:15" ht="15">
      <c r="A52" s="67">
        <v>40</v>
      </c>
      <c r="B52" s="137" t="s">
        <v>221</v>
      </c>
      <c r="C52" s="138" t="s">
        <v>222</v>
      </c>
      <c r="D52" s="354">
        <v>20</v>
      </c>
      <c r="E52" s="169">
        <v>91.99</v>
      </c>
      <c r="F52" s="231">
        <v>2</v>
      </c>
      <c r="G52" s="170">
        <f t="shared" si="3"/>
        <v>22</v>
      </c>
      <c r="H52" s="54">
        <f t="shared" si="4"/>
        <v>91.99</v>
      </c>
      <c r="I52" s="52">
        <f t="shared" si="5"/>
        <v>91.99</v>
      </c>
      <c r="J52" s="64"/>
      <c r="K52" s="53"/>
      <c r="L52" s="65"/>
      <c r="M52" s="63"/>
      <c r="N52" s="314"/>
      <c r="O52" s="202"/>
    </row>
    <row r="53" spans="1:15" ht="15">
      <c r="A53" s="67">
        <v>41</v>
      </c>
      <c r="B53" s="137" t="s">
        <v>289</v>
      </c>
      <c r="C53" s="138" t="s">
        <v>260</v>
      </c>
      <c r="D53" s="354">
        <v>24</v>
      </c>
      <c r="E53" s="169">
        <v>78.19</v>
      </c>
      <c r="F53" s="31"/>
      <c r="G53" s="170">
        <f t="shared" si="3"/>
        <v>24</v>
      </c>
      <c r="H53" s="54">
        <f t="shared" si="4"/>
        <v>78.19</v>
      </c>
      <c r="I53" s="52">
        <f t="shared" si="5"/>
        <v>78.19</v>
      </c>
      <c r="J53" s="64"/>
      <c r="K53" s="53"/>
      <c r="L53" s="65"/>
      <c r="M53" s="63"/>
      <c r="N53" s="314"/>
      <c r="O53" s="202"/>
    </row>
    <row r="54" spans="1:15" ht="15">
      <c r="A54" s="67">
        <v>42</v>
      </c>
      <c r="B54" s="137" t="s">
        <v>239</v>
      </c>
      <c r="C54" s="138" t="s">
        <v>240</v>
      </c>
      <c r="D54" s="354" t="s">
        <v>73</v>
      </c>
      <c r="E54" s="355"/>
      <c r="F54" s="31"/>
      <c r="G54" s="170" t="str">
        <f t="shared" si="3"/>
        <v>ELIM.</v>
      </c>
      <c r="H54" s="54" t="str">
        <f t="shared" si="4"/>
        <v>ELIM.</v>
      </c>
      <c r="I54" s="52">
        <f t="shared" si="5"/>
        <v>0</v>
      </c>
      <c r="J54" s="64"/>
      <c r="K54" s="53"/>
      <c r="L54" s="65"/>
      <c r="M54" s="63"/>
      <c r="N54" s="314"/>
      <c r="O54" s="202"/>
    </row>
    <row r="55" spans="1:15" ht="15">
      <c r="A55" s="67">
        <v>43</v>
      </c>
      <c r="B55" s="137" t="s">
        <v>306</v>
      </c>
      <c r="C55" s="138" t="s">
        <v>157</v>
      </c>
      <c r="D55" s="354" t="s">
        <v>73</v>
      </c>
      <c r="E55" s="169"/>
      <c r="F55" s="31"/>
      <c r="G55" s="170" t="str">
        <f t="shared" si="3"/>
        <v>ELIM.</v>
      </c>
      <c r="H55" s="54" t="str">
        <f t="shared" si="4"/>
        <v>ELIM.</v>
      </c>
      <c r="I55" s="52">
        <f t="shared" si="5"/>
        <v>0</v>
      </c>
      <c r="J55" s="64"/>
      <c r="K55" s="53"/>
      <c r="L55" s="65"/>
      <c r="M55" s="63"/>
      <c r="N55" s="314"/>
      <c r="O55" s="202"/>
    </row>
    <row r="56" spans="1:15" ht="15">
      <c r="A56" s="67">
        <v>44</v>
      </c>
      <c r="B56" s="137" t="s">
        <v>118</v>
      </c>
      <c r="C56" s="138" t="s">
        <v>165</v>
      </c>
      <c r="D56" s="354" t="s">
        <v>73</v>
      </c>
      <c r="E56" s="355"/>
      <c r="F56" s="357"/>
      <c r="G56" s="170" t="str">
        <f t="shared" si="3"/>
        <v>ELIM.</v>
      </c>
      <c r="H56" s="54" t="str">
        <f t="shared" si="4"/>
        <v>ELIM.</v>
      </c>
      <c r="I56" s="52">
        <f t="shared" si="5"/>
        <v>0</v>
      </c>
      <c r="J56" s="64"/>
      <c r="K56" s="53"/>
      <c r="L56" s="65"/>
      <c r="M56" s="63"/>
      <c r="N56" s="314"/>
      <c r="O56" s="202"/>
    </row>
    <row r="57" spans="1:15" ht="15">
      <c r="A57" s="67">
        <v>45</v>
      </c>
      <c r="B57" s="137" t="s">
        <v>286</v>
      </c>
      <c r="C57" s="138" t="s">
        <v>323</v>
      </c>
      <c r="D57" s="354" t="s">
        <v>42</v>
      </c>
      <c r="E57" s="168"/>
      <c r="F57" s="156"/>
      <c r="G57" s="349" t="str">
        <f t="shared" si="3"/>
        <v>RETIRADO</v>
      </c>
      <c r="H57" s="54" t="str">
        <f t="shared" si="4"/>
        <v>RETIRADO</v>
      </c>
      <c r="I57" s="52">
        <f t="shared" si="5"/>
        <v>0</v>
      </c>
      <c r="J57" s="64"/>
      <c r="K57" s="53"/>
      <c r="L57" s="65"/>
      <c r="M57" s="63"/>
      <c r="N57" s="314"/>
      <c r="O57" s="202"/>
    </row>
    <row r="58" spans="1:15" ht="15">
      <c r="A58" s="67">
        <v>46</v>
      </c>
      <c r="B58" s="120" t="s">
        <v>223</v>
      </c>
      <c r="C58" s="121" t="s">
        <v>151</v>
      </c>
      <c r="D58" s="354" t="s">
        <v>42</v>
      </c>
      <c r="E58" s="169"/>
      <c r="F58" s="156"/>
      <c r="G58" s="349" t="str">
        <f t="shared" si="3"/>
        <v>RETIRADO</v>
      </c>
      <c r="H58" s="54" t="str">
        <f t="shared" si="4"/>
        <v>RETIRADO</v>
      </c>
      <c r="I58" s="52">
        <f t="shared" si="5"/>
        <v>0</v>
      </c>
      <c r="J58" s="64"/>
      <c r="K58" s="53"/>
      <c r="L58" s="65"/>
      <c r="M58" s="63"/>
      <c r="N58" s="314"/>
      <c r="O58" s="202"/>
    </row>
    <row r="59" spans="1:15" ht="15">
      <c r="A59" s="67">
        <v>47</v>
      </c>
      <c r="B59" s="137" t="s">
        <v>301</v>
      </c>
      <c r="C59" s="138" t="s">
        <v>328</v>
      </c>
      <c r="D59" s="354" t="s">
        <v>42</v>
      </c>
      <c r="E59" s="169"/>
      <c r="F59" s="156"/>
      <c r="G59" s="349" t="str">
        <f t="shared" si="3"/>
        <v>RETIRADO</v>
      </c>
      <c r="H59" s="54" t="str">
        <f t="shared" si="4"/>
        <v>RETIRADO</v>
      </c>
      <c r="I59" s="52">
        <f t="shared" si="5"/>
        <v>0</v>
      </c>
      <c r="J59" s="64"/>
      <c r="K59" s="53"/>
      <c r="L59" s="65"/>
      <c r="M59" s="63"/>
      <c r="N59" s="314"/>
      <c r="O59" s="202"/>
    </row>
    <row r="60" spans="1:15" ht="15">
      <c r="A60" s="67">
        <v>48</v>
      </c>
      <c r="B60" s="120" t="s">
        <v>242</v>
      </c>
      <c r="C60" s="121" t="s">
        <v>243</v>
      </c>
      <c r="D60" s="354" t="s">
        <v>42</v>
      </c>
      <c r="E60" s="355"/>
      <c r="F60" s="156"/>
      <c r="G60" s="349" t="str">
        <f t="shared" si="3"/>
        <v>RETIRADO</v>
      </c>
      <c r="H60" s="54" t="str">
        <f t="shared" si="4"/>
        <v>RETIRADO</v>
      </c>
      <c r="I60" s="52">
        <f t="shared" si="5"/>
        <v>0</v>
      </c>
      <c r="J60" s="64"/>
      <c r="K60" s="53"/>
      <c r="L60" s="65"/>
      <c r="M60" s="63"/>
      <c r="N60" s="314"/>
      <c r="O60" s="202"/>
    </row>
    <row r="61" spans="1:15" ht="15">
      <c r="A61" s="67">
        <v>49</v>
      </c>
      <c r="B61" s="120" t="s">
        <v>50</v>
      </c>
      <c r="C61" s="121" t="s">
        <v>186</v>
      </c>
      <c r="D61" s="354" t="s">
        <v>42</v>
      </c>
      <c r="E61" s="355"/>
      <c r="F61" s="156"/>
      <c r="G61" s="349" t="str">
        <f t="shared" si="3"/>
        <v>RETIRADO</v>
      </c>
      <c r="H61" s="54" t="str">
        <f t="shared" si="4"/>
        <v>RETIRADO</v>
      </c>
      <c r="I61" s="52">
        <f t="shared" si="5"/>
        <v>0</v>
      </c>
      <c r="J61" s="64"/>
      <c r="K61" s="53"/>
      <c r="L61" s="65"/>
      <c r="M61" s="63"/>
      <c r="N61" s="314"/>
      <c r="O61" s="202"/>
    </row>
    <row r="62" spans="1:15" ht="15">
      <c r="A62" s="67">
        <v>50</v>
      </c>
      <c r="B62" s="137" t="s">
        <v>31</v>
      </c>
      <c r="C62" s="138" t="s">
        <v>135</v>
      </c>
      <c r="D62" s="354" t="s">
        <v>42</v>
      </c>
      <c r="E62" s="355"/>
      <c r="F62" s="156"/>
      <c r="G62" s="349" t="str">
        <f t="shared" si="3"/>
        <v>RETIRADO</v>
      </c>
      <c r="H62" s="54" t="str">
        <f t="shared" si="4"/>
        <v>RETIRADO</v>
      </c>
      <c r="I62" s="52">
        <f t="shared" si="5"/>
        <v>0</v>
      </c>
      <c r="J62" s="64"/>
      <c r="K62" s="53"/>
      <c r="L62" s="65"/>
      <c r="M62" s="63"/>
      <c r="N62" s="314"/>
      <c r="O62" s="202"/>
    </row>
    <row r="63" spans="1:15" ht="15">
      <c r="A63" s="67">
        <v>51</v>
      </c>
      <c r="B63" s="137" t="s">
        <v>291</v>
      </c>
      <c r="C63" s="138" t="s">
        <v>324</v>
      </c>
      <c r="D63" s="354" t="s">
        <v>42</v>
      </c>
      <c r="E63" s="169"/>
      <c r="F63" s="156"/>
      <c r="G63" s="349" t="str">
        <f t="shared" si="3"/>
        <v>RETIRADO</v>
      </c>
      <c r="H63" s="54" t="str">
        <f t="shared" si="4"/>
        <v>RETIRADO</v>
      </c>
      <c r="I63" s="52">
        <f t="shared" si="5"/>
        <v>0</v>
      </c>
      <c r="J63" s="64"/>
      <c r="K63" s="53"/>
      <c r="L63" s="65"/>
      <c r="M63" s="63"/>
      <c r="N63" s="314"/>
      <c r="O63" s="202"/>
    </row>
    <row r="64" spans="1:15" ht="15">
      <c r="A64" s="67">
        <v>52</v>
      </c>
      <c r="B64" s="307" t="s">
        <v>83</v>
      </c>
      <c r="C64" s="308" t="s">
        <v>330</v>
      </c>
      <c r="D64" s="354" t="s">
        <v>42</v>
      </c>
      <c r="E64" s="169"/>
      <c r="F64" s="156"/>
      <c r="G64" s="349" t="str">
        <f t="shared" si="3"/>
        <v>RETIRADO</v>
      </c>
      <c r="H64" s="54" t="str">
        <f t="shared" si="4"/>
        <v>RETIRADO</v>
      </c>
      <c r="I64" s="52">
        <f t="shared" si="5"/>
        <v>0</v>
      </c>
      <c r="J64" s="64"/>
      <c r="K64" s="53"/>
      <c r="L64" s="65"/>
      <c r="M64" s="63"/>
      <c r="N64" s="314"/>
      <c r="O64" s="202"/>
    </row>
    <row r="65" spans="1:15" ht="15.75" thickBot="1">
      <c r="A65" s="74">
        <v>53</v>
      </c>
      <c r="B65" s="300" t="s">
        <v>49</v>
      </c>
      <c r="C65" s="301" t="s">
        <v>57</v>
      </c>
      <c r="D65" s="358" t="s">
        <v>42</v>
      </c>
      <c r="E65" s="359"/>
      <c r="F65" s="351"/>
      <c r="G65" s="350" t="str">
        <f t="shared" si="3"/>
        <v>RETIRADO</v>
      </c>
      <c r="H65" s="84" t="str">
        <f t="shared" si="4"/>
        <v>RETIRADO</v>
      </c>
      <c r="I65" s="76">
        <f t="shared" si="5"/>
        <v>0</v>
      </c>
      <c r="J65" s="85"/>
      <c r="K65" s="86"/>
      <c r="L65" s="79"/>
      <c r="M65" s="304"/>
      <c r="N65" s="315"/>
      <c r="O65" s="305"/>
    </row>
    <row r="66" ht="13.5" thickTop="1"/>
  </sheetData>
  <sheetProtection/>
  <mergeCells count="18">
    <mergeCell ref="D4:E4"/>
    <mergeCell ref="F4:I4"/>
    <mergeCell ref="A11:C11"/>
    <mergeCell ref="D11:E11"/>
    <mergeCell ref="F11:F12"/>
    <mergeCell ref="L11:L12"/>
    <mergeCell ref="D2:E2"/>
    <mergeCell ref="F2:I2"/>
    <mergeCell ref="G11:I11"/>
    <mergeCell ref="J11:K11"/>
    <mergeCell ref="D3:E3"/>
    <mergeCell ref="F3:I3"/>
    <mergeCell ref="L2:O2"/>
    <mergeCell ref="M11:O11"/>
    <mergeCell ref="J7:L7"/>
    <mergeCell ref="J8:L8"/>
    <mergeCell ref="J9:L9"/>
    <mergeCell ref="L3:O4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Secretarías Ecuestres SLNE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Secretarías Ecuestres</dc:creator>
  <cp:keywords/>
  <dc:description/>
  <cp:lastModifiedBy>mabel.valero</cp:lastModifiedBy>
  <cp:lastPrinted>2011-05-16T18:10:06Z</cp:lastPrinted>
  <dcterms:created xsi:type="dcterms:W3CDTF">2008-03-06T18:43:50Z</dcterms:created>
  <dcterms:modified xsi:type="dcterms:W3CDTF">2011-05-24T09:43:22Z</dcterms:modified>
  <cp:category/>
  <cp:version/>
  <cp:contentType/>
  <cp:contentStatus/>
</cp:coreProperties>
</file>